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ea Amministrativa\Contabilità e Bilancio\Uff. Bilancio\BILANCIO ESERCIZIO 2025\BILANCIO\PUBBLICAZ SITO AZIENDALE\"/>
    </mc:Choice>
  </mc:AlternateContent>
  <xr:revisionPtr revIDLastSave="0" documentId="13_ncr:1_{48012A2B-8DA3-4CA0-A7D7-C0E8429A95B3}" xr6:coauthVersionLast="47" xr6:coauthVersionMax="47" xr10:uidLastSave="{00000000-0000-0000-0000-000000000000}"/>
  <bookViews>
    <workbookView xWindow="-120" yWindow="-120" windowWidth="29040" windowHeight="15720" xr2:uid="{1705C1BE-1C18-40C0-AA06-DDB84CB736E0}"/>
  </bookViews>
  <sheets>
    <sheet name="Bilancio di esercizio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'Bilancio di esercizio 2025'!$G$1:$H$194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_xlnm.Print_Area" localSheetId="0">'Bilancio di esercizio 2025'!$A$1:$H$47</definedName>
    <definedName name="b">[1]VALORI!$C$30</definedName>
    <definedName name="B_VAL_2">[3]VALORI!#REF!</definedName>
    <definedName name="e">[3]VALORI!#REF!</definedName>
    <definedName name="irappu04">#REF!</definedName>
    <definedName name="partsardegna">'[4]Quadro macro'!$C$14</definedName>
    <definedName name="partsicilia">'[4]Quadro macro'!$C$13</definedName>
    <definedName name="piln07">'[5]Quadro Macro'!$L$7</definedName>
    <definedName name="pilt05">'[5]Quadro Macro'!$L$9</definedName>
    <definedName name="pilt06">'[5]Quadro Macro'!$L$10</definedName>
    <definedName name="pilt07">'[5]Quadro Macro'!$L$11</definedName>
    <definedName name="pilt08">'[6]Quadro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[1]VALORI!$C$36</definedName>
    <definedName name="REGIONI">'[2]TABELLE CALCOLO'!$A$5:$A$25</definedName>
    <definedName name="regola1">'[7]Quadro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G70" i="1"/>
  <c r="H68" i="1"/>
  <c r="G68" i="1"/>
  <c r="H60" i="1"/>
  <c r="G60" i="1"/>
  <c r="H58" i="1"/>
  <c r="G58" i="1"/>
  <c r="G38" i="1"/>
  <c r="G44" i="1"/>
  <c r="G30" i="1"/>
  <c r="G16" i="1"/>
  <c r="G32" i="1" l="1"/>
</calcChain>
</file>

<file path=xl/sharedStrings.xml><?xml version="1.0" encoding="utf-8"?>
<sst xmlns="http://schemas.openxmlformats.org/spreadsheetml/2006/main" count="98" uniqueCount="73">
  <si>
    <t>CONTO  ECONOMICO</t>
  </si>
  <si>
    <t>Anno
2024</t>
  </si>
  <si>
    <t>A)</t>
  </si>
  <si>
    <t>VALORE DELLA PRODUZIONE</t>
  </si>
  <si>
    <t>1)</t>
  </si>
  <si>
    <t>Contributi in c/esercizio</t>
  </si>
  <si>
    <t>2)</t>
  </si>
  <si>
    <t>3)</t>
  </si>
  <si>
    <t>4)</t>
  </si>
  <si>
    <t>5)</t>
  </si>
  <si>
    <t>6)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</si>
  <si>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</si>
  <si>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</si>
  <si>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</si>
  <si>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</si>
  <si>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</si>
  <si>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</si>
  <si>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</si>
  <si>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</si>
  <si>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</si>
  <si>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</si>
  <si>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</si>
  <si>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</si>
  <si>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</si>
  <si>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</si>
  <si>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</si>
  <si>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</si>
  <si>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</si>
  <si>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</si>
  <si>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</si>
  <si>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</si>
  <si>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</si>
  <si>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</si>
  <si>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</si>
  <si>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</si>
  <si>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</si>
  <si>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</si>
  <si>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</si>
  <si>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</si>
  <si>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</si>
  <si>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</si>
  <si>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</si>
  <si>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</si>
  <si>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</si>
  <si>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</si>
  <si>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</si>
  <si>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</si>
  <si>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</si>
  <si>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</si>
  <si>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IRAP</t>
  </si>
  <si>
    <t>IRES</t>
  </si>
  <si>
    <t>Accantonamento a fondo imposte (accertamenti, condoni, ecc.)</t>
  </si>
  <si>
    <t>Totale Y)</t>
  </si>
  <si>
    <t>UTILE (PERDITA) DELL'ESERCIZIO</t>
  </si>
  <si>
    <r>
      <t xml:space="preserve">SCHEMA DI BILANCIO
</t>
    </r>
    <r>
      <rPr>
        <i/>
        <sz val="20"/>
        <rFont val="Garamond"/>
        <family val="1"/>
      </rPr>
      <t>Decreto Interministeriale 20 marzo 2013</t>
    </r>
  </si>
  <si>
    <t>Anno
2025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</si>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</sst>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sz val="12"/>
      <name val="Garamond"/>
      <family val="1"/>
    </font>
    <font>
      <sz val="11"/>
      <color indexed="8"/>
      <name val="Calibri"/>
      <family val="2"/>
    </font>
    <font>
      <b/>
      <sz val="12"/>
      <name val="Garamond"/>
      <family val="1"/>
    </font>
    <font>
      <sz val="10"/>
      <name val="Arial"/>
      <family val="2"/>
    </font>
    <font>
      <b/>
      <sz val="20"/>
      <name val="Tahoma"/>
      <family val="2"/>
    </font>
    <font>
      <i/>
      <sz val="20"/>
      <name val="Tahoma"/>
      <family val="2"/>
    </font>
    <font>
      <sz val="20"/>
      <name val="Tahoma"/>
      <family val="2"/>
    </font>
    <font>
      <b/>
      <sz val="20"/>
      <name val="Garamond"/>
      <family val="1"/>
    </font>
    <font>
      <i/>
      <sz val="20"/>
      <name val="Garamond"/>
      <family val="1"/>
    </font>
    <font>
      <sz val="20"/>
      <name val="Garamond"/>
      <family val="1"/>
    </font>
    <font>
      <b/>
      <u val="double"/>
      <sz val="20"/>
      <name val="Garamond"/>
      <family val="1"/>
    </font>
    <font>
      <b/>
      <u/>
      <sz val="2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/>
    <xf numFmtId="0" fontId="5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49" fontId="5" fillId="2" borderId="0" xfId="2" applyNumberFormat="1" applyFont="1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43" fontId="3" fillId="2" borderId="0" xfId="2" applyNumberFormat="1" applyFont="1" applyFill="1" applyAlignment="1">
      <alignment vertical="center"/>
    </xf>
    <xf numFmtId="49" fontId="3" fillId="2" borderId="0" xfId="2" applyNumberFormat="1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43" fontId="3" fillId="2" borderId="0" xfId="1" applyFont="1" applyFill="1"/>
    <xf numFmtId="49" fontId="3" fillId="2" borderId="0" xfId="2" applyNumberFormat="1" applyFont="1" applyFill="1"/>
    <xf numFmtId="0" fontId="8" fillId="2" borderId="0" xfId="2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9" fillId="2" borderId="0" xfId="1" applyFont="1" applyFill="1"/>
    <xf numFmtId="164" fontId="10" fillId="2" borderId="14" xfId="3" applyFont="1" applyFill="1" applyBorder="1" applyAlignment="1">
      <alignment horizontal="left" vertical="center"/>
    </xf>
    <xf numFmtId="164" fontId="10" fillId="2" borderId="15" xfId="3" applyFont="1" applyFill="1" applyBorder="1" applyAlignment="1">
      <alignment horizontal="left" vertical="center"/>
    </xf>
    <xf numFmtId="164" fontId="10" fillId="2" borderId="16" xfId="3" applyFont="1" applyFill="1" applyBorder="1" applyAlignment="1">
      <alignment horizontal="left" vertical="center"/>
    </xf>
    <xf numFmtId="43" fontId="10" fillId="2" borderId="17" xfId="1" applyFont="1" applyFill="1" applyBorder="1" applyAlignment="1">
      <alignment vertical="center"/>
    </xf>
    <xf numFmtId="49" fontId="10" fillId="2" borderId="18" xfId="3" applyNumberFormat="1" applyFont="1" applyFill="1" applyBorder="1" applyAlignment="1">
      <alignment horizontal="left" vertical="center"/>
    </xf>
    <xf numFmtId="49" fontId="10" fillId="2" borderId="0" xfId="3" applyNumberFormat="1" applyFont="1" applyFill="1" applyBorder="1" applyAlignment="1">
      <alignment horizontal="right" vertical="center"/>
    </xf>
    <xf numFmtId="49" fontId="10" fillId="2" borderId="0" xfId="3" applyNumberFormat="1" applyFont="1" applyFill="1" applyBorder="1" applyAlignment="1">
      <alignment horizontal="left" vertical="center"/>
    </xf>
    <xf numFmtId="49" fontId="10" fillId="2" borderId="19" xfId="3" applyNumberFormat="1" applyFont="1" applyFill="1" applyBorder="1" applyAlignment="1">
      <alignment horizontal="left" vertical="center"/>
    </xf>
    <xf numFmtId="49" fontId="10" fillId="2" borderId="18" xfId="2" applyNumberFormat="1" applyFont="1" applyFill="1" applyBorder="1" applyAlignment="1">
      <alignment horizontal="center" vertical="center"/>
    </xf>
    <xf numFmtId="165" fontId="10" fillId="2" borderId="20" xfId="1" applyNumberFormat="1" applyFont="1" applyFill="1" applyBorder="1" applyAlignment="1">
      <alignment vertical="center"/>
    </xf>
    <xf numFmtId="49" fontId="10" fillId="2" borderId="0" xfId="3" applyNumberFormat="1" applyFont="1" applyFill="1" applyBorder="1" applyAlignment="1">
      <alignment vertical="center"/>
    </xf>
    <xf numFmtId="49" fontId="10" fillId="2" borderId="0" xfId="3" applyNumberFormat="1" applyFont="1" applyFill="1" applyBorder="1" applyAlignment="1">
      <alignment vertical="center" wrapText="1"/>
    </xf>
    <xf numFmtId="49" fontId="12" fillId="2" borderId="18" xfId="2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right" vertical="center"/>
    </xf>
    <xf numFmtId="49" fontId="12" fillId="2" borderId="0" xfId="3" applyNumberFormat="1" applyFont="1" applyFill="1" applyBorder="1" applyAlignment="1">
      <alignment horizontal="left" vertical="center"/>
    </xf>
    <xf numFmtId="49" fontId="12" fillId="2" borderId="19" xfId="3" applyNumberFormat="1" applyFont="1" applyFill="1" applyBorder="1" applyAlignment="1">
      <alignment horizontal="left" vertical="center"/>
    </xf>
    <xf numFmtId="165" fontId="12" fillId="2" borderId="20" xfId="1" applyNumberFormat="1" applyFont="1" applyFill="1" applyBorder="1" applyAlignment="1">
      <alignment vertical="center"/>
    </xf>
    <xf numFmtId="49" fontId="10" fillId="2" borderId="0" xfId="2" applyNumberFormat="1" applyFont="1" applyFill="1" applyAlignment="1">
      <alignment horizontal="left" vertical="center"/>
    </xf>
    <xf numFmtId="49" fontId="10" fillId="2" borderId="0" xfId="2" applyNumberFormat="1" applyFont="1" applyFill="1" applyAlignment="1">
      <alignment horizontal="center" vertical="center"/>
    </xf>
    <xf numFmtId="49" fontId="10" fillId="2" borderId="19" xfId="2" applyNumberFormat="1" applyFont="1" applyFill="1" applyBorder="1" applyAlignment="1">
      <alignment horizontal="center" vertical="center"/>
    </xf>
    <xf numFmtId="49" fontId="10" fillId="2" borderId="0" xfId="3" applyNumberFormat="1" applyFont="1" applyFill="1" applyBorder="1" applyAlignment="1">
      <alignment horizontal="center" vertical="center"/>
    </xf>
    <xf numFmtId="49" fontId="13" fillId="2" borderId="0" xfId="2" applyNumberFormat="1" applyFont="1" applyFill="1" applyAlignment="1">
      <alignment horizontal="center" vertical="center"/>
    </xf>
    <xf numFmtId="49" fontId="13" fillId="2" borderId="0" xfId="2" applyNumberFormat="1" applyFont="1" applyFill="1" applyAlignment="1">
      <alignment vertical="center"/>
    </xf>
    <xf numFmtId="49" fontId="10" fillId="2" borderId="0" xfId="2" applyNumberFormat="1" applyFont="1" applyFill="1" applyAlignment="1">
      <alignment vertical="center"/>
    </xf>
    <xf numFmtId="49" fontId="12" fillId="2" borderId="0" xfId="2" applyNumberFormat="1" applyFont="1" applyFill="1" applyAlignment="1">
      <alignment vertical="center"/>
    </xf>
    <xf numFmtId="49" fontId="10" fillId="2" borderId="19" xfId="2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left" vertical="center"/>
    </xf>
    <xf numFmtId="49" fontId="12" fillId="2" borderId="18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Alignment="1">
      <alignment horizontal="left" vertical="center"/>
    </xf>
    <xf numFmtId="49" fontId="12" fillId="2" borderId="19" xfId="2" applyNumberFormat="1" applyFont="1" applyFill="1" applyBorder="1" applyAlignment="1">
      <alignment vertical="center"/>
    </xf>
    <xf numFmtId="49" fontId="10" fillId="2" borderId="25" xfId="3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vertical="center"/>
    </xf>
    <xf numFmtId="49" fontId="10" fillId="2" borderId="27" xfId="2" applyNumberFormat="1" applyFont="1" applyFill="1" applyBorder="1" applyAlignment="1">
      <alignment vertical="center"/>
    </xf>
    <xf numFmtId="165" fontId="10" fillId="2" borderId="28" xfId="1" applyNumberFormat="1" applyFont="1" applyFill="1" applyBorder="1" applyAlignment="1">
      <alignment vertical="center"/>
    </xf>
    <xf numFmtId="49" fontId="10" fillId="2" borderId="29" xfId="2" applyNumberFormat="1" applyFont="1" applyFill="1" applyBorder="1" applyAlignment="1">
      <alignment horizontal="center" vertical="center"/>
    </xf>
    <xf numFmtId="49" fontId="10" fillId="2" borderId="30" xfId="2" applyNumberFormat="1" applyFont="1" applyFill="1" applyBorder="1" applyAlignment="1">
      <alignment horizontal="center" vertical="center"/>
    </xf>
    <xf numFmtId="49" fontId="12" fillId="2" borderId="30" xfId="2" applyNumberFormat="1" applyFont="1" applyFill="1" applyBorder="1" applyAlignment="1">
      <alignment horizontal="center" vertical="center"/>
    </xf>
    <xf numFmtId="49" fontId="12" fillId="2" borderId="30" xfId="2" applyNumberFormat="1" applyFont="1" applyFill="1" applyBorder="1" applyAlignment="1">
      <alignment vertical="center"/>
    </xf>
    <xf numFmtId="49" fontId="12" fillId="2" borderId="31" xfId="2" applyNumberFormat="1" applyFont="1" applyFill="1" applyBorder="1" applyAlignment="1">
      <alignment vertical="center"/>
    </xf>
    <xf numFmtId="165" fontId="12" fillId="2" borderId="32" xfId="1" applyNumberFormat="1" applyFont="1" applyFill="1" applyBorder="1" applyAlignment="1">
      <alignment vertical="center"/>
    </xf>
    <xf numFmtId="49" fontId="10" fillId="0" borderId="19" xfId="3" applyNumberFormat="1" applyFont="1" applyFill="1" applyBorder="1" applyAlignment="1">
      <alignment horizontal="left" vertical="center"/>
    </xf>
    <xf numFmtId="165" fontId="10" fillId="0" borderId="20" xfId="1" applyNumberFormat="1" applyFont="1" applyFill="1" applyBorder="1" applyAlignment="1">
      <alignment vertical="center"/>
    </xf>
    <xf numFmtId="49" fontId="13" fillId="0" borderId="19" xfId="2" applyNumberFormat="1" applyFont="1" applyBorder="1" applyAlignment="1">
      <alignment vertical="center"/>
    </xf>
    <xf numFmtId="165" fontId="12" fillId="0" borderId="20" xfId="1" applyNumberFormat="1" applyFont="1" applyFill="1" applyBorder="1" applyAlignment="1">
      <alignment vertical="center"/>
    </xf>
    <xf numFmtId="49" fontId="10" fillId="0" borderId="19" xfId="2" applyNumberFormat="1" applyFont="1" applyBorder="1" applyAlignment="1">
      <alignment vertical="center"/>
    </xf>
    <xf numFmtId="41" fontId="10" fillId="0" borderId="14" xfId="6" applyFont="1" applyFill="1" applyBorder="1" applyAlignment="1">
      <alignment horizontal="left" vertical="center"/>
    </xf>
    <xf numFmtId="41" fontId="10" fillId="0" borderId="15" xfId="6" applyFont="1" applyFill="1" applyBorder="1" applyAlignment="1">
      <alignment horizontal="left" vertical="center"/>
    </xf>
    <xf numFmtId="41" fontId="10" fillId="0" borderId="16" xfId="6" applyFont="1" applyFill="1" applyBorder="1" applyAlignment="1">
      <alignment horizontal="left" vertical="center"/>
    </xf>
    <xf numFmtId="49" fontId="10" fillId="0" borderId="9" xfId="2" applyNumberFormat="1" applyFont="1" applyBorder="1" applyAlignment="1">
      <alignment horizontal="center" vertical="center"/>
    </xf>
    <xf numFmtId="49" fontId="10" fillId="0" borderId="10" xfId="6" applyNumberFormat="1" applyFont="1" applyFill="1" applyBorder="1" applyAlignment="1">
      <alignment horizontal="left" vertical="center"/>
    </xf>
    <xf numFmtId="49" fontId="10" fillId="0" borderId="11" xfId="6" applyNumberFormat="1" applyFont="1" applyFill="1" applyBorder="1" applyAlignment="1">
      <alignment horizontal="left" vertical="center"/>
    </xf>
    <xf numFmtId="41" fontId="10" fillId="0" borderId="33" xfId="6" applyFont="1" applyFill="1" applyBorder="1" applyAlignment="1">
      <alignment horizontal="left" vertical="center"/>
    </xf>
    <xf numFmtId="41" fontId="10" fillId="0" borderId="10" xfId="6" applyFont="1" applyFill="1" applyBorder="1" applyAlignment="1">
      <alignment horizontal="left" vertical="center"/>
    </xf>
    <xf numFmtId="41" fontId="10" fillId="0" borderId="11" xfId="6" applyFont="1" applyFill="1" applyBorder="1" applyAlignment="1">
      <alignment horizontal="left" vertical="center"/>
    </xf>
    <xf numFmtId="4" fontId="10" fillId="0" borderId="13" xfId="7" applyNumberFormat="1" applyFont="1" applyFill="1" applyBorder="1" applyAlignment="1">
      <alignment vertical="center"/>
    </xf>
    <xf numFmtId="49" fontId="10" fillId="0" borderId="34" xfId="3" applyNumberFormat="1" applyFont="1" applyFill="1" applyBorder="1" applyAlignment="1">
      <alignment vertical="center" wrapText="1"/>
    </xf>
    <xf numFmtId="49" fontId="10" fillId="2" borderId="34" xfId="2" applyNumberFormat="1" applyFont="1" applyFill="1" applyBorder="1" applyAlignment="1">
      <alignment vertical="center"/>
    </xf>
    <xf numFmtId="49" fontId="10" fillId="2" borderId="35" xfId="2" applyNumberFormat="1" applyFont="1" applyFill="1" applyBorder="1" applyAlignment="1">
      <alignment horizontal="center" vertical="center"/>
    </xf>
    <xf numFmtId="49" fontId="10" fillId="2" borderId="36" xfId="2" applyNumberFormat="1" applyFont="1" applyFill="1" applyBorder="1" applyAlignment="1">
      <alignment vertical="center"/>
    </xf>
    <xf numFmtId="165" fontId="10" fillId="2" borderId="37" xfId="1" applyNumberFormat="1" applyFont="1" applyFill="1" applyBorder="1" applyAlignment="1">
      <alignment vertical="center"/>
    </xf>
    <xf numFmtId="165" fontId="10" fillId="2" borderId="38" xfId="1" applyNumberFormat="1" applyFont="1" applyFill="1" applyBorder="1" applyAlignment="1">
      <alignment vertical="center"/>
    </xf>
    <xf numFmtId="165" fontId="10" fillId="2" borderId="39" xfId="1" applyNumberFormat="1" applyFont="1" applyFill="1" applyBorder="1" applyAlignment="1">
      <alignment vertical="center"/>
    </xf>
    <xf numFmtId="165" fontId="10" fillId="0" borderId="37" xfId="1" applyNumberFormat="1" applyFont="1" applyFill="1" applyBorder="1" applyAlignment="1">
      <alignment vertical="center"/>
    </xf>
    <xf numFmtId="165" fontId="10" fillId="2" borderId="40" xfId="1" applyNumberFormat="1" applyFont="1" applyFill="1" applyBorder="1" applyAlignment="1">
      <alignment vertical="center"/>
    </xf>
    <xf numFmtId="165" fontId="10" fillId="3" borderId="13" xfId="1" applyNumberFormat="1" applyFont="1" applyFill="1" applyBorder="1" applyAlignment="1">
      <alignment vertical="center"/>
    </xf>
    <xf numFmtId="49" fontId="10" fillId="3" borderId="9" xfId="2" applyNumberFormat="1" applyFont="1" applyFill="1" applyBorder="1" applyAlignment="1">
      <alignment horizontal="center" vertical="center"/>
    </xf>
    <xf numFmtId="165" fontId="10" fillId="3" borderId="24" xfId="1" applyNumberFormat="1" applyFont="1" applyFill="1" applyBorder="1" applyAlignment="1">
      <alignment vertical="center"/>
    </xf>
    <xf numFmtId="3" fontId="12" fillId="3" borderId="13" xfId="7" applyNumberFormat="1" applyFont="1" applyFill="1" applyBorder="1" applyAlignment="1">
      <alignment vertical="center"/>
    </xf>
    <xf numFmtId="4" fontId="12" fillId="3" borderId="13" xfId="7" applyNumberFormat="1" applyFont="1" applyFill="1" applyBorder="1" applyAlignment="1">
      <alignment vertical="center"/>
    </xf>
    <xf numFmtId="3" fontId="10" fillId="0" borderId="13" xfId="7" applyNumberFormat="1" applyFont="1" applyFill="1" applyBorder="1" applyAlignment="1">
      <alignment vertical="center"/>
    </xf>
    <xf numFmtId="3" fontId="10" fillId="3" borderId="13" xfId="7" applyNumberFormat="1" applyFont="1" applyFill="1" applyBorder="1" applyAlignment="1">
      <alignment vertical="center"/>
    </xf>
    <xf numFmtId="43" fontId="10" fillId="0" borderId="13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9" fontId="10" fillId="3" borderId="10" xfId="6" applyNumberFormat="1" applyFont="1" applyFill="1" applyBorder="1" applyAlignment="1">
      <alignment horizontal="left" vertical="center"/>
    </xf>
    <xf numFmtId="49" fontId="10" fillId="3" borderId="11" xfId="6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10" fillId="2" borderId="5" xfId="3" applyNumberFormat="1" applyFont="1" applyFill="1" applyBorder="1" applyAlignment="1">
      <alignment horizontal="center" vertical="center" wrapText="1"/>
    </xf>
    <xf numFmtId="0" fontId="10" fillId="2" borderId="6" xfId="3" applyNumberFormat="1" applyFont="1" applyFill="1" applyBorder="1" applyAlignment="1">
      <alignment horizontal="center" vertical="center" wrapText="1"/>
    </xf>
    <xf numFmtId="0" fontId="10" fillId="2" borderId="7" xfId="3" applyNumberFormat="1" applyFont="1" applyFill="1" applyBorder="1" applyAlignment="1">
      <alignment horizontal="center" vertical="center" wrapText="1"/>
    </xf>
    <xf numFmtId="0" fontId="10" fillId="2" borderId="9" xfId="3" applyNumberFormat="1" applyFont="1" applyFill="1" applyBorder="1" applyAlignment="1">
      <alignment horizontal="center" vertical="center" wrapText="1"/>
    </xf>
    <xf numFmtId="0" fontId="10" fillId="2" borderId="10" xfId="3" applyNumberFormat="1" applyFont="1" applyFill="1" applyBorder="1" applyAlignment="1">
      <alignment horizontal="center" vertical="center" wrapText="1"/>
    </xf>
    <xf numFmtId="0" fontId="10" fillId="2" borderId="11" xfId="3" applyNumberFormat="1" applyFont="1" applyFill="1" applyBorder="1" applyAlignment="1">
      <alignment horizontal="center" vertical="center" wrapText="1"/>
    </xf>
    <xf numFmtId="49" fontId="14" fillId="3" borderId="21" xfId="3" applyNumberFormat="1" applyFont="1" applyFill="1" applyBorder="1" applyAlignment="1">
      <alignment horizontal="left" vertical="center"/>
    </xf>
    <xf numFmtId="49" fontId="10" fillId="3" borderId="22" xfId="3" applyNumberFormat="1" applyFont="1" applyFill="1" applyBorder="1" applyAlignment="1">
      <alignment horizontal="left" vertical="center"/>
    </xf>
    <xf numFmtId="49" fontId="10" fillId="3" borderId="23" xfId="3" applyNumberFormat="1" applyFont="1" applyFill="1" applyBorder="1" applyAlignment="1">
      <alignment horizontal="left" vertical="center"/>
    </xf>
    <xf numFmtId="49" fontId="10" fillId="3" borderId="10" xfId="3" applyNumberFormat="1" applyFont="1" applyFill="1" applyBorder="1" applyAlignment="1">
      <alignment horizontal="left" vertical="center"/>
    </xf>
    <xf numFmtId="49" fontId="10" fillId="3" borderId="11" xfId="3" applyNumberFormat="1" applyFont="1" applyFill="1" applyBorder="1" applyAlignment="1">
      <alignment horizontal="left" vertical="center"/>
    </xf>
    <xf numFmtId="43" fontId="7" fillId="2" borderId="20" xfId="1" applyFont="1" applyFill="1" applyBorder="1" applyAlignment="1">
      <alignment horizontal="center" vertical="center" wrapText="1"/>
    </xf>
  </cellXfs>
  <cellStyles count="8">
    <cellStyle name="Comma [0]_Marilù (v.0.5) 2" xfId="3" xr:uid="{59819780-8007-4DB7-AA9F-A70A4F5B4C7F}"/>
    <cellStyle name="Comma [0]_Marilù (v.0.5) 2 2" xfId="6" xr:uid="{29819C28-F8C0-4D63-BB18-3DA92A043440}"/>
    <cellStyle name="Migliaia" xfId="1" builtinId="3"/>
    <cellStyle name="Migliaia [0]_Asl 6_Raccordo MONISANIT al 31 dicembre 2007 (v. FINALE del 30.05.2008) 2" xfId="7" xr:uid="{CE932C79-5E4A-43B3-993C-68376CB797C4}"/>
    <cellStyle name="Migliaia 2" xfId="5" xr:uid="{DAEA29A6-2C7D-4480-A478-CDD10ED5F882}"/>
    <cellStyle name="Normale" xfId="0" builtinId="0"/>
    <cellStyle name="Normale_Asl 6_Raccordo MONISANIT al 31 dicembre 2007 (v. FINALE del 30.05.2008) 2" xfId="2" xr:uid="{982E8A35-55BE-41BD-A2A6-364BD6742C09}"/>
    <cellStyle name="Percent 3" xfId="4" xr:uid="{FE25883A-8A84-47FF-A642-0B383A727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  <sheetName val="0"/>
      <sheetName val="CHK_MODELLO2"/>
      <sheetName val="TABELLE_ENTRATA2"/>
      <sheetName val="TAB_POPOLAZIONE_(2)2"/>
      <sheetName val="TAB_POPOLAZIONE2"/>
      <sheetName val="TAB_POPOLAZIONE_(valentini)2"/>
      <sheetName val="TABELLE_CALCOLO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  <sheetName val="Quadro_programmatico_19-9-2005"/>
      <sheetName val="Conv_"/>
      <sheetName val="quadro_macro"/>
      <sheetName val="confronto_con_i_trimestre_2007"/>
      <sheetName val="confronto_con_iv_trimestre_2007"/>
      <sheetName val="CHK_MODELLO6"/>
      <sheetName val="TABELLE_ENTRATA6"/>
      <sheetName val="TAB_POPOLAZIONE_(2)6"/>
      <sheetName val="TAB_POPOLAZIONE6"/>
      <sheetName val="TAB_POPOLAZIONE_(valentini)6"/>
      <sheetName val="TABELLE_CALCOLO6"/>
      <sheetName val="MODELLO_(%)6"/>
      <sheetName val="Best_moves_(appoggio)6"/>
      <sheetName val="Non_autosuff_tedesca_(appoggio6"/>
      <sheetName val="APPROPRIATEZZA_(appoggio)6"/>
      <sheetName val="PESI_POP_TOSCANA_(appoggio)6"/>
      <sheetName val="Disabilità_(appoggio)6"/>
      <sheetName val="popolazione_ISTAT_(appoggio)6"/>
      <sheetName val="Pop_Trentina_(appoggio)6"/>
      <sheetName val="Costi_del_personale6"/>
      <sheetName val="Pesi_farmaceutica_(appoggio)6"/>
      <sheetName val="Pesi_specialistica_(appoggio)6"/>
      <sheetName val="POPOLAZIONE_(backup)6"/>
      <sheetName val="RIPARTO_20046"/>
      <sheetName val="Quadro_programmatico_19-9-20054"/>
      <sheetName val="Conv_4"/>
      <sheetName val="quadro_macro4"/>
      <sheetName val="confronto_con_i_trimestre_20074"/>
      <sheetName val="confronto_con_iv_trimestre_2004"/>
      <sheetName val="CHK_MODELLO3"/>
      <sheetName val="TABELLE_ENTRATA3"/>
      <sheetName val="TAB_POPOLAZIONE_(2)3"/>
      <sheetName val="TAB_POPOLAZIONE3"/>
      <sheetName val="TAB_POPOLAZIONE_(valentini)3"/>
      <sheetName val="TABELLE_CALCOLO3"/>
      <sheetName val="MODELLO_(%)3"/>
      <sheetName val="Best_moves_(appoggio)3"/>
      <sheetName val="Non_autosuff_tedesca_(appoggio3"/>
      <sheetName val="APPROPRIATEZZA_(appoggio)3"/>
      <sheetName val="PESI_POP_TOSCANA_(appoggio)3"/>
      <sheetName val="Disabilità_(appoggio)3"/>
      <sheetName val="popolazione_ISTAT_(appoggio)3"/>
      <sheetName val="Pop_Trentina_(appoggio)3"/>
      <sheetName val="Costi_del_personale3"/>
      <sheetName val="Pesi_farmaceutica_(appoggio)3"/>
      <sheetName val="Pesi_specialistica_(appoggio)3"/>
      <sheetName val="POPOLAZIONE_(backup)3"/>
      <sheetName val="RIPARTO_20043"/>
      <sheetName val="Quadro_programmatico_19-9-20051"/>
      <sheetName val="Conv_1"/>
      <sheetName val="quadro_macro1"/>
      <sheetName val="confronto_con_i_trimestre_20071"/>
      <sheetName val="confronto_con_iv_trimestre_2001"/>
      <sheetName val="CHK_MODELLO4"/>
      <sheetName val="TABELLE_ENTRATA4"/>
      <sheetName val="TAB_POPOLAZIONE_(2)4"/>
      <sheetName val="TAB_POPOLAZIONE4"/>
      <sheetName val="TAB_POPOLAZIONE_(valentini)4"/>
      <sheetName val="TABELLE_CALCOLO4"/>
      <sheetName val="MODELLO_(%)4"/>
      <sheetName val="Best_moves_(appoggio)4"/>
      <sheetName val="Non_autosuff_tedesca_(appoggio4"/>
      <sheetName val="APPROPRIATEZZA_(appoggio)4"/>
      <sheetName val="PESI_POP_TOSCANA_(appoggio)4"/>
      <sheetName val="Disabilità_(appoggio)4"/>
      <sheetName val="popolazione_ISTAT_(appoggio)4"/>
      <sheetName val="Pop_Trentina_(appoggio)4"/>
      <sheetName val="Costi_del_personale4"/>
      <sheetName val="Pesi_farmaceutica_(appoggio)4"/>
      <sheetName val="Pesi_specialistica_(appoggio)4"/>
      <sheetName val="POPOLAZIONE_(backup)4"/>
      <sheetName val="RIPARTO_20044"/>
      <sheetName val="Quadro_programmatico_19-9-20052"/>
      <sheetName val="Conv_2"/>
      <sheetName val="quadro_macro2"/>
      <sheetName val="confronto_con_i_trimestre_20072"/>
      <sheetName val="confronto_con_iv_trimestre_2002"/>
      <sheetName val="CHK_MODELLO5"/>
      <sheetName val="TABELLE_ENTRATA5"/>
      <sheetName val="TAB_POPOLAZIONE_(2)5"/>
      <sheetName val="TAB_POPOLAZIONE5"/>
      <sheetName val="TAB_POPOLAZIONE_(valentini)5"/>
      <sheetName val="TABELLE_CALCOLO5"/>
      <sheetName val="MODELLO_(%)5"/>
      <sheetName val="Best_moves_(appoggio)5"/>
      <sheetName val="Non_autosuff_tedesca_(appoggio5"/>
      <sheetName val="APPROPRIATEZZA_(appoggio)5"/>
      <sheetName val="PESI_POP_TOSCANA_(appoggio)5"/>
      <sheetName val="Disabilità_(appoggio)5"/>
      <sheetName val="popolazione_ISTAT_(appoggio)5"/>
      <sheetName val="Pop_Trentina_(appoggio)5"/>
      <sheetName val="Costi_del_personale5"/>
      <sheetName val="Pesi_farmaceutica_(appoggio)5"/>
      <sheetName val="Pesi_specialistica_(appoggio)5"/>
      <sheetName val="POPOLAZIONE_(backup)5"/>
      <sheetName val="RIPARTO_20045"/>
      <sheetName val="Quadro_programmatico_19-9-20053"/>
      <sheetName val="Conv_3"/>
      <sheetName val="quadro_macro3"/>
      <sheetName val="confronto_con_i_trimestre_20073"/>
      <sheetName val="confronto_con_iv_trimestre_2003"/>
      <sheetName val="CHK_MODELLO7"/>
      <sheetName val="TABELLE_ENTRATA7"/>
      <sheetName val="TAB_POPOLAZIONE_(2)7"/>
      <sheetName val="TAB_POPOLAZIONE7"/>
      <sheetName val="TAB_POPOLAZIONE_(valentini)7"/>
      <sheetName val="TABELLE_CALCOLO7"/>
      <sheetName val="MODELLO_(%)7"/>
      <sheetName val="Best_moves_(appoggio)7"/>
      <sheetName val="Non_autosuff_tedesca_(appoggio7"/>
      <sheetName val="APPROPRIATEZZA_(appoggio)7"/>
      <sheetName val="PESI_POP_TOSCANA_(appoggio)7"/>
      <sheetName val="Disabilità_(appoggio)7"/>
      <sheetName val="popolazione_ISTAT_(appoggio)7"/>
      <sheetName val="Pop_Trentina_(appoggio)7"/>
      <sheetName val="Costi_del_personale7"/>
      <sheetName val="Pesi_farmaceutica_(appoggio)7"/>
      <sheetName val="Pesi_specialistica_(appoggio)7"/>
      <sheetName val="POPOLAZIONE_(backup)7"/>
      <sheetName val="RIPARTO_20047"/>
      <sheetName val="Quadro_programmatico_19-9-20055"/>
      <sheetName val="Conv_5"/>
      <sheetName val="quadro_macro5"/>
      <sheetName val="confronto_con_i_trimestre_20075"/>
      <sheetName val="confronto_con_iv_trimestre_2005"/>
      <sheetName val="CHK_MODELLO10"/>
      <sheetName val="TABELLE_ENTRATA10"/>
      <sheetName val="TAB_POPOLAZIONE_(2)10"/>
      <sheetName val="TAB_POPOLAZIONE10"/>
      <sheetName val="TAB_POPOLAZIONE_(valentini)10"/>
      <sheetName val="TABELLE_CALCOLO10"/>
      <sheetName val="MODELLO_(%)10"/>
      <sheetName val="Best_moves_(appoggio)10"/>
      <sheetName val="Non_autosuff_tedesca_(appoggi10"/>
      <sheetName val="APPROPRIATEZZA_(appoggio)10"/>
      <sheetName val="PESI_POP_TOSCANA_(appoggio)10"/>
      <sheetName val="Disabilità_(appoggio)10"/>
      <sheetName val="popolazione_ISTAT_(appoggio)10"/>
      <sheetName val="Pop_Trentina_(appoggio)10"/>
      <sheetName val="Costi_del_personale10"/>
      <sheetName val="Pesi_farmaceutica_(appoggio)10"/>
      <sheetName val="Pesi_specialistica_(appoggio)10"/>
      <sheetName val="POPOLAZIONE_(backup)10"/>
      <sheetName val="RIPARTO_200410"/>
      <sheetName val="Quadro_programmatico_19-9-20058"/>
      <sheetName val="Conv_8"/>
      <sheetName val="quadro_macro8"/>
      <sheetName val="confronto_con_i_trimestre_20078"/>
      <sheetName val="confronto_con_iv_trimestre_2009"/>
      <sheetName val="CHK_MODELLO8"/>
      <sheetName val="TABELLE_ENTRATA8"/>
      <sheetName val="TAB_POPOLAZIONE_(2)8"/>
      <sheetName val="TAB_POPOLAZIONE8"/>
      <sheetName val="TAB_POPOLAZIONE_(valentini)8"/>
      <sheetName val="TABELLE_CALCOLO8"/>
      <sheetName val="MODELLO_(%)8"/>
      <sheetName val="Best_moves_(appoggio)8"/>
      <sheetName val="Non_autosuff_tedesca_(appoggio8"/>
      <sheetName val="APPROPRIATEZZA_(appoggio)8"/>
      <sheetName val="PESI_POP_TOSCANA_(appoggio)8"/>
      <sheetName val="Disabilità_(appoggio)8"/>
      <sheetName val="popolazione_ISTAT_(appoggio)8"/>
      <sheetName val="Pop_Trentina_(appoggio)8"/>
      <sheetName val="Costi_del_personale8"/>
      <sheetName val="Pesi_farmaceutica_(appoggio)8"/>
      <sheetName val="Pesi_specialistica_(appoggio)8"/>
      <sheetName val="POPOLAZIONE_(backup)8"/>
      <sheetName val="RIPARTO_20048"/>
      <sheetName val="Quadro_programmatico_19-9-20056"/>
      <sheetName val="Conv_6"/>
      <sheetName val="quadro_macro6"/>
      <sheetName val="confronto_con_i_trimestre_20076"/>
      <sheetName val="confronto_con_iv_trimestre_2006"/>
      <sheetName val="CHK_MODELLO9"/>
      <sheetName val="TABELLE_ENTRATA9"/>
      <sheetName val="TAB_POPOLAZIONE_(2)9"/>
      <sheetName val="TAB_POPOLAZIONE9"/>
      <sheetName val="TAB_POPOLAZIONE_(valentini)9"/>
      <sheetName val="TABELLE_CALCOLO9"/>
      <sheetName val="MODELLO_(%)9"/>
      <sheetName val="Best_moves_(appoggio)9"/>
      <sheetName val="Non_autosuff_tedesca_(appoggio9"/>
      <sheetName val="APPROPRIATEZZA_(appoggio)9"/>
      <sheetName val="PESI_POP_TOSCANA_(appoggio)9"/>
      <sheetName val="Disabilità_(appoggio)9"/>
      <sheetName val="popolazione_ISTAT_(appoggio)9"/>
      <sheetName val="Pop_Trentina_(appoggio)9"/>
      <sheetName val="Costi_del_personale9"/>
      <sheetName val="Pesi_farmaceutica_(appoggio)9"/>
      <sheetName val="Pesi_specialistica_(appoggio)9"/>
      <sheetName val="POPOLAZIONE_(backup)9"/>
      <sheetName val="RIPARTO_20049"/>
      <sheetName val="Quadro_programmatico_19-9-20057"/>
      <sheetName val="Conv_7"/>
      <sheetName val="quadro_macro7"/>
      <sheetName val="confronto_con_i_trimestre_20077"/>
      <sheetName val="confronto_con_iv_trimestre_2008"/>
      <sheetName val="CHK_MODELLO11"/>
      <sheetName val="TABELLE_ENTRATA11"/>
      <sheetName val="TAB_POPOLAZIONE_(2)11"/>
      <sheetName val="TAB_POPOLAZIONE11"/>
      <sheetName val="TAB_POPOLAZIONE_(valentini)11"/>
      <sheetName val="TABELLE_CALCOLO11"/>
      <sheetName val="MODELLO_(%)11"/>
      <sheetName val="Best_moves_(appoggio)11"/>
      <sheetName val="Non_autosuff_tedesca_(appoggi11"/>
      <sheetName val="APPROPRIATEZZA_(appoggio)11"/>
      <sheetName val="PESI_POP_TOSCANA_(appoggio)11"/>
      <sheetName val="Disabilità_(appoggio)11"/>
      <sheetName val="popolazione_ISTAT_(appoggio)11"/>
      <sheetName val="Pop_Trentina_(appoggio)11"/>
      <sheetName val="Costi_del_personale11"/>
      <sheetName val="Pesi_farmaceutica_(appoggio)11"/>
      <sheetName val="Pesi_specialistica_(appoggio)11"/>
      <sheetName val="POPOLAZIONE_(backup)11"/>
      <sheetName val="RIPARTO_200411"/>
      <sheetName val="Quadro_programmatico_19-9-20059"/>
      <sheetName val="Conv_9"/>
      <sheetName val="quadro_macro9"/>
      <sheetName val="confronto_con_i_trimestre_20079"/>
      <sheetName val="confronto_con_iv_trimestre_2010"/>
      <sheetName val="CHK_MODELLO12"/>
      <sheetName val="TABELLE_ENTRATA12"/>
      <sheetName val="TAB_POPOLAZIONE_(2)12"/>
      <sheetName val="TAB_POPOLAZIONE12"/>
      <sheetName val="TAB_POPOLAZIONE_(valentini)12"/>
      <sheetName val="TABELLE_CALCOLO12"/>
      <sheetName val="MODELLO_(%)12"/>
      <sheetName val="Best_moves_(appoggio)12"/>
      <sheetName val="Non_autosuff_tedesca_(appoggi12"/>
      <sheetName val="APPROPRIATEZZA_(appoggio)12"/>
      <sheetName val="PESI_POP_TOSCANA_(appoggio)12"/>
      <sheetName val="Disabilità_(appoggio)12"/>
      <sheetName val="popolazione_ISTAT_(appoggio)12"/>
      <sheetName val="CHK_MODELLO13"/>
      <sheetName val="TABELLE_ENTRATA13"/>
      <sheetName val="TAB_POPOLAZIONE_(2)13"/>
      <sheetName val="TAB_POPOLAZIONE13"/>
      <sheetName val="TAB_POPOLAZIONE_(valentini)13"/>
      <sheetName val="TABELLE_CALCOLO13"/>
      <sheetName val="MODELLO_(%)13"/>
      <sheetName val="Best_moves_(appoggio)13"/>
      <sheetName val="Non_autosuff_tedesca_(appoggi13"/>
      <sheetName val="APPROPRIATEZZA_(appoggio)13"/>
      <sheetName val="PESI_POP_TOSCANA_(appoggio)13"/>
      <sheetName val="Disabilità_(appoggio)13"/>
      <sheetName val="popolazione_ISTAT_(appoggio)13"/>
      <sheetName val="Pop_Trentina_(appoggio)13"/>
      <sheetName val="Costi_del_personale13"/>
      <sheetName val="Pesi_farmaceutica_(appoggio)13"/>
      <sheetName val="Pesi_specialistica_(appoggio)13"/>
      <sheetName val="POPOLAZIONE_(backup)13"/>
      <sheetName val="RIPARTO_200413"/>
      <sheetName val="Quadro_programmatico_19-9-20011"/>
      <sheetName val="Conv_11"/>
      <sheetName val="quadro_macro11"/>
      <sheetName val="confronto_con_i_trimestre_20011"/>
      <sheetName val="confronto_con_iv_trimestre_2012"/>
      <sheetName val="Pop_Trentina_(appoggio)12"/>
      <sheetName val="Costi_del_personale12"/>
      <sheetName val="Pesi_farmaceutica_(appoggio)12"/>
      <sheetName val="Pesi_specialistica_(appoggio)12"/>
      <sheetName val="POPOLAZIONE_(backup)12"/>
      <sheetName val="RIPARTO_200412"/>
      <sheetName val="Quadro_programmatico_19-9-20010"/>
      <sheetName val="Conv_10"/>
      <sheetName val="quadro_macro10"/>
      <sheetName val="confronto_con_i_trimestre_20010"/>
      <sheetName val="confronto_con_iv_trimestre_2011"/>
      <sheetName val="CHK_MODELLO14"/>
      <sheetName val="TABELLE_ENTRATA14"/>
      <sheetName val="TAB_POPOLAZIONE_(2)14"/>
      <sheetName val="TAB_POPOLAZIONE14"/>
      <sheetName val="TAB_POPOLAZIONE_(valentini)14"/>
      <sheetName val="TABELLE_CALCOLO14"/>
      <sheetName val="MODELLO_(%)14"/>
      <sheetName val="Best_moves_(appoggio)14"/>
      <sheetName val="Non_autosuff_tedesca_(appoggi14"/>
      <sheetName val="APPROPRIATEZZA_(appoggio)14"/>
      <sheetName val="PESI_POP_TOSCANA_(appoggio)14"/>
      <sheetName val="Disabilità_(appoggio)14"/>
      <sheetName val="popolazione_ISTAT_(appoggio)14"/>
      <sheetName val="Pop_Trentina_(appoggio)14"/>
      <sheetName val="Costi_del_personale14"/>
      <sheetName val="Pesi_farmaceutica_(appoggio)14"/>
      <sheetName val="Pesi_specialistica_(appoggio)14"/>
      <sheetName val="POPOLAZIONE_(backup)14"/>
      <sheetName val="RIPARTO_200414"/>
      <sheetName val="Quadro_programmatico_19-9-20012"/>
      <sheetName val="Conv_12"/>
      <sheetName val="quadro_macro12"/>
      <sheetName val="confronto_con_i_trimestre_20012"/>
      <sheetName val="confronto_con_iv_trimestre_2013"/>
      <sheetName val="CHK_MODELLO15"/>
      <sheetName val="TABELLE_ENTRATA15"/>
      <sheetName val="TAB_POPOLAZIONE_(2)15"/>
      <sheetName val="TAB_POPOLAZIONE15"/>
      <sheetName val="TAB_POPOLAZIONE_(valentini)15"/>
      <sheetName val="TABELLE_CALCOLO15"/>
      <sheetName val="MODELLO_(%)15"/>
      <sheetName val="Best_moves_(appoggio)15"/>
      <sheetName val="Non_autosuff_tedesca_(appoggi15"/>
      <sheetName val="APPROPRIATEZZA_(appoggio)15"/>
      <sheetName val="PESI_POP_TOSCANA_(appoggio)15"/>
      <sheetName val="Disabilità_(appoggio)15"/>
      <sheetName val="popolazione_ISTAT_(appoggio)15"/>
      <sheetName val="Pop_Trentina_(appoggio)15"/>
      <sheetName val="Costi_del_personale15"/>
      <sheetName val="Pesi_farmaceutica_(appoggio)15"/>
      <sheetName val="Pesi_specialistica_(appoggio)15"/>
      <sheetName val="POPOLAZIONE_(backup)15"/>
      <sheetName val="RIPARTO_200415"/>
      <sheetName val="Quadro_programmatico_19-9-20013"/>
      <sheetName val="Conv_13"/>
      <sheetName val="quadro_macro13"/>
      <sheetName val="confronto_con_i_trimestre_20013"/>
      <sheetName val="confronto_con_iv_trimestre_2014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>
        <row r="5">
          <cell r="B5">
            <v>4565677.4227499999</v>
          </cell>
        </row>
      </sheetData>
      <sheetData sheetId="26">
        <row r="5">
          <cell r="B5">
            <v>4565677.4227499999</v>
          </cell>
        </row>
      </sheetData>
      <sheetData sheetId="27">
        <row r="5">
          <cell r="B5">
            <v>4565677.4227499999</v>
          </cell>
        </row>
      </sheetData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>
        <row r="5">
          <cell r="B5">
            <v>4565677.4227499999</v>
          </cell>
        </row>
      </sheetData>
      <sheetData sheetId="31">
        <row r="5">
          <cell r="B5">
            <v>4565677.4227499999</v>
          </cell>
        </row>
      </sheetData>
      <sheetData sheetId="32">
        <row r="5">
          <cell r="B5">
            <v>4565677.4227499999</v>
          </cell>
        </row>
      </sheetData>
      <sheetData sheetId="33">
        <row r="5">
          <cell r="B5">
            <v>4565677.4227499999</v>
          </cell>
        </row>
      </sheetData>
      <sheetData sheetId="34">
        <row r="30">
          <cell r="C30">
            <v>0</v>
          </cell>
        </row>
      </sheetData>
      <sheetData sheetId="35"/>
      <sheetData sheetId="36">
        <row r="5">
          <cell r="B5">
            <v>4565677.4227499999</v>
          </cell>
        </row>
      </sheetData>
      <sheetData sheetId="37">
        <row r="30">
          <cell r="C30">
            <v>0</v>
          </cell>
        </row>
      </sheetData>
      <sheetData sheetId="38">
        <row r="5">
          <cell r="B5">
            <v>4565677.4227499999</v>
          </cell>
        </row>
      </sheetData>
      <sheetData sheetId="39">
        <row r="5">
          <cell r="B5">
            <v>4565677.4227499999</v>
          </cell>
        </row>
      </sheetData>
      <sheetData sheetId="40">
        <row r="30">
          <cell r="C30">
            <v>0</v>
          </cell>
        </row>
      </sheetData>
      <sheetData sheetId="41">
        <row r="5">
          <cell r="B5">
            <v>4565677.4227499999</v>
          </cell>
        </row>
      </sheetData>
      <sheetData sheetId="42">
        <row r="5">
          <cell r="B5">
            <v>4565677.4227499999</v>
          </cell>
        </row>
      </sheetData>
      <sheetData sheetId="43">
        <row r="30">
          <cell r="C30">
            <v>0</v>
          </cell>
        </row>
      </sheetData>
      <sheetData sheetId="44">
        <row r="5">
          <cell r="B5">
            <v>4565677.4227499999</v>
          </cell>
        </row>
      </sheetData>
      <sheetData sheetId="45">
        <row r="5">
          <cell r="B5">
            <v>4565677.4227499999</v>
          </cell>
        </row>
      </sheetData>
      <sheetData sheetId="46">
        <row r="5">
          <cell r="B5">
            <v>4565677.4227499999</v>
          </cell>
        </row>
      </sheetData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>
        <row r="5">
          <cell r="B5">
            <v>4565677.4227499999</v>
          </cell>
        </row>
      </sheetData>
      <sheetData sheetId="50">
        <row r="5">
          <cell r="B5">
            <v>4565677.4227499999</v>
          </cell>
        </row>
      </sheetData>
      <sheetData sheetId="51">
        <row r="5">
          <cell r="B5">
            <v>4565677.4227499999</v>
          </cell>
        </row>
      </sheetData>
      <sheetData sheetId="52">
        <row r="5">
          <cell r="B5">
            <v>4565677.4227499999</v>
          </cell>
        </row>
      </sheetData>
      <sheetData sheetId="53"/>
      <sheetData sheetId="54"/>
      <sheetData sheetId="55"/>
      <sheetData sheetId="56"/>
      <sheetData sheetId="57"/>
      <sheetData sheetId="58">
        <row r="30">
          <cell r="C30">
            <v>0</v>
          </cell>
        </row>
      </sheetData>
      <sheetData sheetId="59"/>
      <sheetData sheetId="60"/>
      <sheetData sheetId="61">
        <row r="30">
          <cell r="C30">
            <v>0</v>
          </cell>
        </row>
      </sheetData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">
          <cell r="B5">
            <v>4565677.4227499999</v>
          </cell>
        </row>
      </sheetData>
      <sheetData sheetId="100">
        <row r="8">
          <cell r="C8">
            <v>1500000000</v>
          </cell>
        </row>
      </sheetData>
      <sheetData sheetId="101"/>
      <sheetData sheetId="102"/>
      <sheetData sheetId="103"/>
      <sheetData sheetId="104">
        <row r="5">
          <cell r="A5" t="str">
            <v>PIEMONTE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5">
          <cell r="B5">
            <v>4565677.4227499999</v>
          </cell>
        </row>
      </sheetData>
      <sheetData sheetId="124">
        <row r="8">
          <cell r="C8">
            <v>1500000000</v>
          </cell>
        </row>
      </sheetData>
      <sheetData sheetId="125"/>
      <sheetData sheetId="126"/>
      <sheetData sheetId="127"/>
      <sheetData sheetId="128">
        <row r="5">
          <cell r="A5" t="str">
            <v>PIEMONTE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>
        <row r="5">
          <cell r="B5">
            <v>4565677.4227499999</v>
          </cell>
        </row>
      </sheetData>
      <sheetData sheetId="364">
        <row r="8">
          <cell r="C8">
            <v>1500000000</v>
          </cell>
        </row>
      </sheetData>
      <sheetData sheetId="365"/>
      <sheetData sheetId="366"/>
      <sheetData sheetId="367"/>
      <sheetData sheetId="368">
        <row r="5">
          <cell r="A5" t="str">
            <v>PIEMONTE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>
        <row r="5">
          <cell r="B5">
            <v>4565677.4227499999</v>
          </cell>
        </row>
      </sheetData>
      <sheetData sheetId="388">
        <row r="8">
          <cell r="C8">
            <v>1500000000</v>
          </cell>
        </row>
      </sheetData>
      <sheetData sheetId="389"/>
      <sheetData sheetId="390"/>
      <sheetData sheetId="391"/>
      <sheetData sheetId="392">
        <row r="5">
          <cell r="A5" t="str">
            <v>PIEMONTE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A5" t="str">
            <v>PIEMONTE</v>
          </cell>
        </row>
      </sheetData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TABELLE CALCOLO"/>
      <sheetName val="VALOR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valori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VALORI"/>
      <sheetName val="TABELLE CALCOLO"/>
      <sheetName val="bloomberg"/>
      <sheetName val="input"/>
      <sheetName val="tb"/>
      <sheetName val="abc"/>
      <sheetName val="foglio1"/>
      <sheetName val="Conv."/>
      <sheetName val="tabelle"/>
      <sheetName val="system_tabs"/>
      <sheetName val="SINTESI_2"/>
      <sheetName val="Prev_2005-2008"/>
      <sheetName val="Quadro_Macro"/>
      <sheetName val="Delibera_CIPE_2004"/>
      <sheetName val="Fabb__Nazionale"/>
      <sheetName val="FFR_05"/>
      <sheetName val="FFR_06"/>
      <sheetName val="FFR_07"/>
      <sheetName val="FFR_08"/>
      <sheetName val="Prev_2005"/>
      <sheetName val="cassa05_tot"/>
      <sheetName val="Prev_2005cassa"/>
      <sheetName val="CE_2008"/>
      <sheetName val="parametri_progr"/>
      <sheetName val="SINTESI_24"/>
      <sheetName val="Prev_2005-20084"/>
      <sheetName val="Quadro_Macro4"/>
      <sheetName val="Delibera_CIPE_20044"/>
      <sheetName val="Fabb__Nazionale4"/>
      <sheetName val="FFR_054"/>
      <sheetName val="FFR_064"/>
      <sheetName val="FFR_074"/>
      <sheetName val="FFR_084"/>
      <sheetName val="Prev_20054"/>
      <sheetName val="cassa05_tot4"/>
      <sheetName val="Prev_2005cassa4"/>
      <sheetName val="CE_20084"/>
      <sheetName val="parametri_progr4"/>
      <sheetName val="SINTESI_21"/>
      <sheetName val="Prev_2005-20081"/>
      <sheetName val="Quadro_Macro1"/>
      <sheetName val="Delibera_CIPE_20041"/>
      <sheetName val="Fabb__Nazionale1"/>
      <sheetName val="FFR_051"/>
      <sheetName val="FFR_061"/>
      <sheetName val="FFR_071"/>
      <sheetName val="FFR_081"/>
      <sheetName val="Prev_20051"/>
      <sheetName val="cassa05_tot1"/>
      <sheetName val="Prev_2005cassa1"/>
      <sheetName val="CE_20081"/>
      <sheetName val="parametri_progr1"/>
      <sheetName val="SINTESI_22"/>
      <sheetName val="Prev_2005-20082"/>
      <sheetName val="Quadro_Macro2"/>
      <sheetName val="Delibera_CIPE_20042"/>
      <sheetName val="Fabb__Nazionale2"/>
      <sheetName val="FFR_052"/>
      <sheetName val="FFR_062"/>
      <sheetName val="FFR_072"/>
      <sheetName val="FFR_082"/>
      <sheetName val="Prev_20052"/>
      <sheetName val="cassa05_tot2"/>
      <sheetName val="Prev_2005cassa2"/>
      <sheetName val="CE_20082"/>
      <sheetName val="parametri_progr2"/>
      <sheetName val="SINTESI_23"/>
      <sheetName val="Prev_2005-20083"/>
      <sheetName val="Quadro_Macro3"/>
      <sheetName val="Delibera_CIPE_20043"/>
      <sheetName val="Fabb__Nazionale3"/>
      <sheetName val="FFR_053"/>
      <sheetName val="FFR_063"/>
      <sheetName val="FFR_073"/>
      <sheetName val="FFR_083"/>
      <sheetName val="Prev_20053"/>
      <sheetName val="cassa05_tot3"/>
      <sheetName val="Prev_2005cassa3"/>
      <sheetName val="CE_20083"/>
      <sheetName val="parametri_progr3"/>
      <sheetName val="SINTESI_25"/>
      <sheetName val="Prev_2005-20085"/>
      <sheetName val="Quadro_Macro5"/>
      <sheetName val="Delibera_CIPE_20045"/>
      <sheetName val="Fabb__Nazionale5"/>
      <sheetName val="FFR_055"/>
      <sheetName val="FFR_065"/>
      <sheetName val="FFR_075"/>
      <sheetName val="FFR_085"/>
      <sheetName val="Prev_20055"/>
      <sheetName val="cassa05_tot5"/>
      <sheetName val="Prev_2005cassa5"/>
      <sheetName val="CE_20085"/>
      <sheetName val="parametri_progr5"/>
      <sheetName val="SINTESI_28"/>
      <sheetName val="Prev_2005-20088"/>
      <sheetName val="Quadro_Macro8"/>
      <sheetName val="Delibera_CIPE_20048"/>
      <sheetName val="Fabb__Nazionale8"/>
      <sheetName val="FFR_058"/>
      <sheetName val="FFR_068"/>
      <sheetName val="FFR_078"/>
      <sheetName val="FFR_088"/>
      <sheetName val="Prev_20058"/>
      <sheetName val="cassa05_tot8"/>
      <sheetName val="Prev_2005cassa8"/>
      <sheetName val="CE_20088"/>
      <sheetName val="parametri_progr8"/>
      <sheetName val="SINTESI_26"/>
      <sheetName val="Prev_2005-20086"/>
      <sheetName val="Quadro_Macro6"/>
      <sheetName val="Delibera_CIPE_20046"/>
      <sheetName val="Fabb__Nazionale6"/>
      <sheetName val="FFR_056"/>
      <sheetName val="FFR_066"/>
      <sheetName val="FFR_076"/>
      <sheetName val="FFR_086"/>
      <sheetName val="Prev_20056"/>
      <sheetName val="cassa05_tot6"/>
      <sheetName val="Prev_2005cassa6"/>
      <sheetName val="CE_20086"/>
      <sheetName val="parametri_progr6"/>
      <sheetName val="SINTESI_27"/>
      <sheetName val="Prev_2005-20087"/>
      <sheetName val="Quadro_Macro7"/>
      <sheetName val="Delibera_CIPE_20047"/>
      <sheetName val="Fabb__Nazionale7"/>
      <sheetName val="FFR_057"/>
      <sheetName val="FFR_067"/>
      <sheetName val="FFR_077"/>
      <sheetName val="FFR_087"/>
      <sheetName val="Prev_20057"/>
      <sheetName val="cassa05_tot7"/>
      <sheetName val="Prev_2005cassa7"/>
      <sheetName val="CE_20087"/>
      <sheetName val="parametri_progr7"/>
      <sheetName val="SINTESI_29"/>
      <sheetName val="Prev_2005-20089"/>
      <sheetName val="Quadro_Macro9"/>
      <sheetName val="Delibera_CIPE_20049"/>
      <sheetName val="Fabb__Nazionale9"/>
      <sheetName val="FFR_059"/>
      <sheetName val="FFR_069"/>
      <sheetName val="FFR_079"/>
      <sheetName val="FFR_089"/>
      <sheetName val="Prev_20059"/>
      <sheetName val="cassa05_tot9"/>
      <sheetName val="Prev_2005cassa9"/>
      <sheetName val="CE_20089"/>
      <sheetName val="parametri_progr9"/>
      <sheetName val="SINTESI_210"/>
      <sheetName val="Prev_2005-200810"/>
      <sheetName val="Quadro_Macro10"/>
      <sheetName val="Delibera_CIPE_200410"/>
      <sheetName val="Fabb__Nazionale10"/>
      <sheetName val="FFR_0510"/>
      <sheetName val="FFR_0610"/>
      <sheetName val="FFR_0710"/>
      <sheetName val="FFR_0810"/>
      <sheetName val="Prev_200510"/>
      <sheetName val="cassa05_tot10"/>
      <sheetName val="Prev_2005cassa10"/>
      <sheetName val="CE_200810"/>
      <sheetName val="parametri_progr10"/>
      <sheetName val="SINTESI_211"/>
      <sheetName val="Prev_2005-200811"/>
      <sheetName val="Quadro_Macro11"/>
      <sheetName val="Delibera_CIPE_200411"/>
      <sheetName val="Fabb__Nazionale11"/>
      <sheetName val="FFR_0511"/>
      <sheetName val="FFR_0611"/>
      <sheetName val="FFR_0711"/>
      <sheetName val="FFR_0811"/>
      <sheetName val="Prev_200511"/>
      <sheetName val="cassa05_tot11"/>
      <sheetName val="Prev_2005cassa11"/>
      <sheetName val="CE_200811"/>
      <sheetName val="parametri_progr11"/>
      <sheetName val="SINTESI_212"/>
      <sheetName val="Prev_2005-200812"/>
      <sheetName val="Quadro_Macro12"/>
      <sheetName val="Delibera_CIPE_200412"/>
      <sheetName val="Fabb__Nazionale12"/>
      <sheetName val="FFR_0512"/>
      <sheetName val="FFR_0612"/>
      <sheetName val="FFR_0712"/>
      <sheetName val="FFR_0812"/>
      <sheetName val="Prev_200512"/>
      <sheetName val="cassa05_tot12"/>
      <sheetName val="Prev_2005cassa12"/>
      <sheetName val="CE_200812"/>
      <sheetName val="parametri_progr12"/>
      <sheetName val="Conv_"/>
      <sheetName val="TABELLE_CALCOLO"/>
      <sheetName val="SINTESI_213"/>
      <sheetName val="Prev_2005-200813"/>
      <sheetName val="Quadro_Macro13"/>
      <sheetName val="Delibera_CIPE_200413"/>
      <sheetName val="Fabb__Nazionale13"/>
      <sheetName val="FFR_0513"/>
      <sheetName val="FFR_0613"/>
      <sheetName val="FFR_0713"/>
      <sheetName val="FFR_0813"/>
      <sheetName val="Prev_200513"/>
      <sheetName val="cassa05_tot13"/>
      <sheetName val="Prev_2005cassa13"/>
      <sheetName val="CE_200813"/>
      <sheetName val="parametri_progr13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2">
          <cell r="L12">
            <v>4.2999999999999997E-2</v>
          </cell>
        </row>
      </sheetData>
      <sheetData sheetId="44">
        <row r="12">
          <cell r="L12">
            <v>4.2999999999999997E-2</v>
          </cell>
        </row>
      </sheetData>
      <sheetData sheetId="45">
        <row r="12">
          <cell r="L12">
            <v>4.2999999999999997E-2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L12">
            <v>4.2999999999999997E-2</v>
          </cell>
        </row>
      </sheetData>
      <sheetData sheetId="58">
        <row r="12">
          <cell r="L12">
            <v>4.2999999999999997E-2</v>
          </cell>
        </row>
      </sheetData>
      <sheetData sheetId="59">
        <row r="12">
          <cell r="L12">
            <v>4.2999999999999997E-2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2">
          <cell r="L12">
            <v>4.2999999999999997E-2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2">
          <cell r="L12">
            <v>4.2999999999999997E-2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12">
          <cell r="L12">
            <v>4.2999999999999997E-2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12">
          <cell r="L12">
            <v>4.2999999999999997E-2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12">
          <cell r="L12">
            <v>4.2999999999999997E-2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2">
          <cell r="L12">
            <v>4.2999999999999997E-2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12">
          <cell r="L12">
            <v>4.2999999999999997E-2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12">
          <cell r="L12">
            <v>4.2999999999999997E-2</v>
          </cell>
        </row>
      </sheetData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>
        <row r="12">
          <cell r="L12">
            <v>4.2999999999999997E-2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2">
          <cell r="L12">
            <v>4.2999999999999997E-2</v>
          </cell>
        </row>
      </sheetData>
      <sheetData sheetId="198">
        <row r="12">
          <cell r="L12">
            <v>4.2999999999999997E-2</v>
          </cell>
        </row>
      </sheetData>
      <sheetData sheetId="199">
        <row r="12">
          <cell r="L12">
            <v>4.2999999999999997E-2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L12">
            <v>4.2999999999999997E-2</v>
          </cell>
        </row>
      </sheetData>
      <sheetData sheetId="214">
        <row r="12">
          <cell r="L12">
            <v>4.2999999999999997E-2</v>
          </cell>
        </row>
      </sheetData>
      <sheetData sheetId="215">
        <row r="12">
          <cell r="L12">
            <v>4.2999999999999997E-2</v>
          </cell>
        </row>
      </sheetData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TABELLE CALCOLO"/>
      <sheetName val="VALORI"/>
    </sheetNames>
    <sheetDataSet>
      <sheetData sheetId="0">
        <row r="12">
          <cell r="C12">
            <v>0.02</v>
          </cell>
        </row>
      </sheetData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45B5-9C28-4FAA-AF4F-B578D7E15D96}">
  <sheetPr>
    <tabColor indexed="45"/>
    <pageSetUpPr fitToPage="1"/>
  </sheetPr>
  <dimension ref="A1:IT194"/>
  <sheetViews>
    <sheetView tabSelected="1" zoomScale="75" zoomScaleNormal="75" zoomScaleSheetLayoutView="75" workbookViewId="0">
      <selection sqref="A1:H2"/>
    </sheetView>
  </sheetViews>
  <sheetFormatPr defaultColWidth="10.42578125" defaultRowHeight="15.75" x14ac:dyDescent="0.25"/>
  <cols>
    <col min="1" max="1" width="7.5703125" style="13" customWidth="1"/>
    <col min="2" max="2" width="4.5703125" style="13" customWidth="1"/>
    <col min="3" max="3" width="2.5703125" style="13" customWidth="1"/>
    <col min="4" max="5" width="4" style="13" customWidth="1"/>
    <col min="6" max="6" width="128.85546875" style="2" customWidth="1"/>
    <col min="7" max="7" width="29.140625" style="14" customWidth="1"/>
    <col min="8" max="8" width="27.42578125" style="14" customWidth="1"/>
    <col min="9" max="9" width="10.42578125" style="2" customWidth="1"/>
    <col min="10" max="10" width="15.5703125" style="2" customWidth="1"/>
    <col min="11" max="11" width="71" style="2" customWidth="1"/>
    <col min="12" max="12" width="10.42578125" style="2"/>
    <col min="13" max="13" width="21.85546875" style="2" bestFit="1" customWidth="1"/>
    <col min="14" max="14" width="30.7109375" style="2" customWidth="1"/>
    <col min="15" max="16384" width="10.42578125" style="2"/>
  </cols>
  <sheetData>
    <row r="1" spans="1:254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.75" customHeight="1" thickBot="1" x14ac:dyDescent="0.3">
      <c r="A2" s="99"/>
      <c r="B2" s="100"/>
      <c r="C2" s="100"/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6.25" thickBot="1" x14ac:dyDescent="0.4">
      <c r="A3" s="16"/>
      <c r="B3" s="16"/>
      <c r="C3" s="16"/>
      <c r="D3" s="16"/>
      <c r="E3" s="16"/>
      <c r="F3" s="16"/>
      <c r="G3" s="17"/>
      <c r="H3" s="1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15.75" customHeight="1" x14ac:dyDescent="0.25">
      <c r="A4" s="101" t="s">
        <v>54</v>
      </c>
      <c r="B4" s="102"/>
      <c r="C4" s="102"/>
      <c r="D4" s="102"/>
      <c r="E4" s="102"/>
      <c r="F4" s="103"/>
      <c r="G4" s="93" t="s">
        <v>55</v>
      </c>
      <c r="H4" s="93" t="s">
        <v>1</v>
      </c>
    </row>
    <row r="5" spans="1:254" ht="39.75" customHeight="1" x14ac:dyDescent="0.25">
      <c r="A5" s="104"/>
      <c r="B5" s="105"/>
      <c r="C5" s="105"/>
      <c r="D5" s="105"/>
      <c r="E5" s="105"/>
      <c r="F5" s="106"/>
      <c r="G5" s="94"/>
      <c r="H5" s="94"/>
    </row>
    <row r="6" spans="1:254" ht="26.25" x14ac:dyDescent="0.25">
      <c r="A6" s="19" t="s">
        <v>2</v>
      </c>
      <c r="B6" s="20" t="s">
        <v>3</v>
      </c>
      <c r="C6" s="20"/>
      <c r="D6" s="20"/>
      <c r="E6" s="20"/>
      <c r="F6" s="21"/>
      <c r="G6" s="22"/>
      <c r="H6" s="2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ht="26.25" x14ac:dyDescent="0.25">
      <c r="A7" s="23"/>
      <c r="B7" s="24" t="s">
        <v>4</v>
      </c>
      <c r="C7" s="25" t="s">
        <v>5</v>
      </c>
      <c r="D7" s="25"/>
      <c r="E7" s="25"/>
      <c r="F7" s="61"/>
      <c r="G7" s="62">
        <v>105321454.28</v>
      </c>
      <c r="H7" s="62">
        <v>85580355.570000008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ht="26.25" x14ac:dyDescent="0.25">
      <c r="A8" s="27"/>
      <c r="B8" s="24" t="s">
        <v>6</v>
      </c>
      <c r="C8" s="25" t="s">
        <v>11</v>
      </c>
      <c r="D8" s="25"/>
      <c r="E8" s="25"/>
      <c r="F8" s="61"/>
      <c r="G8" s="62">
        <v>0</v>
      </c>
      <c r="H8" s="62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ht="26.25" x14ac:dyDescent="0.25">
      <c r="A9" s="27"/>
      <c r="B9" s="24" t="s">
        <v>7</v>
      </c>
      <c r="C9" s="25" t="s">
        <v>12</v>
      </c>
      <c r="D9" s="25"/>
      <c r="E9" s="25"/>
      <c r="F9" s="61"/>
      <c r="G9" s="62">
        <v>1402709.4700000002</v>
      </c>
      <c r="H9" s="62">
        <v>788237.03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26.25" x14ac:dyDescent="0.25">
      <c r="A10" s="23"/>
      <c r="B10" s="24" t="s">
        <v>8</v>
      </c>
      <c r="C10" s="25" t="s">
        <v>13</v>
      </c>
      <c r="D10" s="25"/>
      <c r="E10" s="25"/>
      <c r="F10" s="61"/>
      <c r="G10" s="62">
        <v>241397216.54000002</v>
      </c>
      <c r="H10" s="62">
        <v>244061862.31000006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26.25" x14ac:dyDescent="0.25">
      <c r="A11" s="27"/>
      <c r="B11" s="24" t="s">
        <v>9</v>
      </c>
      <c r="C11" s="25" t="s">
        <v>14</v>
      </c>
      <c r="D11" s="25"/>
      <c r="E11" s="25"/>
      <c r="F11" s="61"/>
      <c r="G11" s="62">
        <v>42328622.129999995</v>
      </c>
      <c r="H11" s="62">
        <v>44718128.710000001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26.25" x14ac:dyDescent="0.25">
      <c r="A12" s="27"/>
      <c r="B12" s="24" t="s">
        <v>10</v>
      </c>
      <c r="C12" s="25" t="s">
        <v>15</v>
      </c>
      <c r="D12" s="25"/>
      <c r="E12" s="25"/>
      <c r="F12" s="61"/>
      <c r="G12" s="62">
        <v>6484968.6000000006</v>
      </c>
      <c r="H12" s="62">
        <v>6073006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26.25" x14ac:dyDescent="0.25">
      <c r="A13" s="27"/>
      <c r="B13" s="24" t="s">
        <v>16</v>
      </c>
      <c r="C13" s="25" t="s">
        <v>17</v>
      </c>
      <c r="D13" s="25"/>
      <c r="E13" s="25"/>
      <c r="F13" s="61"/>
      <c r="G13" s="62">
        <v>10153851</v>
      </c>
      <c r="H13" s="62">
        <v>9518651.540000001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26.25" x14ac:dyDescent="0.25">
      <c r="A14" s="27"/>
      <c r="B14" s="24" t="s">
        <v>18</v>
      </c>
      <c r="C14" s="29" t="s">
        <v>19</v>
      </c>
      <c r="D14" s="30"/>
      <c r="E14" s="30"/>
      <c r="F14" s="76"/>
      <c r="G14" s="62">
        <v>0</v>
      </c>
      <c r="H14" s="62"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26.25" x14ac:dyDescent="0.25">
      <c r="A15" s="27"/>
      <c r="B15" s="24" t="s">
        <v>20</v>
      </c>
      <c r="C15" s="25" t="s">
        <v>21</v>
      </c>
      <c r="D15" s="25"/>
      <c r="E15" s="25"/>
      <c r="F15" s="26"/>
      <c r="G15" s="28">
        <v>673514.61</v>
      </c>
      <c r="H15" s="28">
        <v>506332.89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26.25" x14ac:dyDescent="0.25">
      <c r="A16" s="86"/>
      <c r="B16" s="110" t="s">
        <v>22</v>
      </c>
      <c r="C16" s="110"/>
      <c r="D16" s="110"/>
      <c r="E16" s="110"/>
      <c r="F16" s="111"/>
      <c r="G16" s="85">
        <f>SUM(G7:G15)</f>
        <v>407762336.63000005</v>
      </c>
      <c r="H16" s="85">
        <v>391246574.05000007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26.25" x14ac:dyDescent="0.25">
      <c r="A17" s="31"/>
      <c r="B17" s="32"/>
      <c r="C17" s="33"/>
      <c r="D17" s="33"/>
      <c r="E17" s="33"/>
      <c r="F17" s="34"/>
      <c r="G17" s="35"/>
      <c r="H17" s="3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ht="26.25" x14ac:dyDescent="0.25">
      <c r="A18" s="23" t="s">
        <v>23</v>
      </c>
      <c r="B18" s="36" t="s">
        <v>24</v>
      </c>
      <c r="C18" s="37"/>
      <c r="D18" s="37"/>
      <c r="E18" s="37"/>
      <c r="F18" s="38"/>
      <c r="G18" s="28"/>
      <c r="H18" s="2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26.25" x14ac:dyDescent="0.25">
      <c r="A19" s="27"/>
      <c r="B19" s="24" t="s">
        <v>4</v>
      </c>
      <c r="C19" s="25" t="s">
        <v>25</v>
      </c>
      <c r="D19" s="39"/>
      <c r="E19" s="25"/>
      <c r="F19" s="61"/>
      <c r="G19" s="62">
        <v>137399924.19</v>
      </c>
      <c r="H19" s="62">
        <v>133264010.71000001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6.25" x14ac:dyDescent="0.25">
      <c r="A20" s="27"/>
      <c r="B20" s="24" t="s">
        <v>6</v>
      </c>
      <c r="C20" s="25" t="s">
        <v>26</v>
      </c>
      <c r="D20" s="39"/>
      <c r="E20" s="25"/>
      <c r="F20" s="61"/>
      <c r="G20" s="62">
        <v>19034900.32</v>
      </c>
      <c r="H20" s="62">
        <v>18778053.579999998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26.25" x14ac:dyDescent="0.25">
      <c r="A21" s="31"/>
      <c r="B21" s="24" t="s">
        <v>7</v>
      </c>
      <c r="C21" s="25" t="s">
        <v>27</v>
      </c>
      <c r="D21" s="40"/>
      <c r="E21" s="41"/>
      <c r="F21" s="63"/>
      <c r="G21" s="62">
        <v>40550954.289999999</v>
      </c>
      <c r="H21" s="64">
        <v>39092835.57</v>
      </c>
      <c r="I21" s="5"/>
      <c r="J21" s="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ht="26.25" x14ac:dyDescent="0.25">
      <c r="A22" s="31"/>
      <c r="B22" s="24" t="s">
        <v>8</v>
      </c>
      <c r="C22" s="42" t="s">
        <v>28</v>
      </c>
      <c r="D22" s="32"/>
      <c r="E22" s="43"/>
      <c r="F22" s="65"/>
      <c r="G22" s="62">
        <v>9151745.2899999991</v>
      </c>
      <c r="H22" s="62">
        <v>7961878.1899999995</v>
      </c>
      <c r="I22" s="5"/>
      <c r="J22" s="9"/>
      <c r="K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ht="26.25" x14ac:dyDescent="0.25">
      <c r="A23" s="31"/>
      <c r="B23" s="24" t="s">
        <v>9</v>
      </c>
      <c r="C23" s="42" t="s">
        <v>29</v>
      </c>
      <c r="D23" s="24"/>
      <c r="E23" s="41"/>
      <c r="F23" s="63"/>
      <c r="G23" s="62">
        <v>4210516.83</v>
      </c>
      <c r="H23" s="62">
        <v>3817745.84</v>
      </c>
      <c r="I23" s="4"/>
      <c r="J23" s="4"/>
      <c r="K23" s="1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26.25" x14ac:dyDescent="0.25">
      <c r="A24" s="31"/>
      <c r="B24" s="24" t="s">
        <v>10</v>
      </c>
      <c r="C24" s="42" t="s">
        <v>30</v>
      </c>
      <c r="D24" s="37"/>
      <c r="E24" s="42"/>
      <c r="F24" s="65"/>
      <c r="G24" s="62">
        <v>166469136.18000001</v>
      </c>
      <c r="H24" s="62">
        <v>159442972.32000002</v>
      </c>
      <c r="I24" s="4"/>
      <c r="J24" s="4"/>
      <c r="K24" s="1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26.25" x14ac:dyDescent="0.25">
      <c r="A25" s="31"/>
      <c r="B25" s="24" t="s">
        <v>16</v>
      </c>
      <c r="C25" s="42" t="s">
        <v>31</v>
      </c>
      <c r="D25" s="45"/>
      <c r="E25" s="41"/>
      <c r="F25" s="63"/>
      <c r="G25" s="62">
        <v>1862995.22</v>
      </c>
      <c r="H25" s="64">
        <v>1884774.44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ht="26.25" customHeight="1" x14ac:dyDescent="0.25">
      <c r="A26" s="31"/>
      <c r="B26" s="24" t="s">
        <v>18</v>
      </c>
      <c r="C26" s="42" t="s">
        <v>32</v>
      </c>
      <c r="D26" s="37"/>
      <c r="E26" s="42"/>
      <c r="F26" s="65"/>
      <c r="G26" s="62">
        <v>10530594.6</v>
      </c>
      <c r="H26" s="62">
        <v>9771670.6999999993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26.25" x14ac:dyDescent="0.25">
      <c r="A27" s="27"/>
      <c r="B27" s="24" t="s">
        <v>20</v>
      </c>
      <c r="C27" s="42" t="s">
        <v>33</v>
      </c>
      <c r="D27" s="37"/>
      <c r="E27" s="42"/>
      <c r="F27" s="65"/>
      <c r="G27" s="62">
        <v>853472.26</v>
      </c>
      <c r="H27" s="62"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26.25" x14ac:dyDescent="0.25">
      <c r="A28" s="27"/>
      <c r="B28" s="24" t="s">
        <v>34</v>
      </c>
      <c r="C28" s="42" t="s">
        <v>35</v>
      </c>
      <c r="D28" s="37"/>
      <c r="E28" s="42"/>
      <c r="F28" s="65"/>
      <c r="G28" s="62">
        <v>-36345.869999999995</v>
      </c>
      <c r="H28" s="62">
        <v>175862.93999999898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26.25" x14ac:dyDescent="0.25">
      <c r="A29" s="46"/>
      <c r="B29" s="24" t="s">
        <v>36</v>
      </c>
      <c r="C29" s="42" t="s">
        <v>37</v>
      </c>
      <c r="D29" s="37"/>
      <c r="E29" s="42"/>
      <c r="F29" s="65"/>
      <c r="G29" s="62">
        <v>8884978.6600000001</v>
      </c>
      <c r="H29" s="62">
        <v>16681532.360000001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26.25" x14ac:dyDescent="0.25">
      <c r="A30" s="86"/>
      <c r="B30" s="110" t="s">
        <v>38</v>
      </c>
      <c r="C30" s="110"/>
      <c r="D30" s="110"/>
      <c r="E30" s="110"/>
      <c r="F30" s="111"/>
      <c r="G30" s="85">
        <f>SUM(G19:G29)</f>
        <v>398912871.97000009</v>
      </c>
      <c r="H30" s="85">
        <v>390871336.65000004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7.25" customHeight="1" thickBot="1" x14ac:dyDescent="0.3">
      <c r="A31" s="46"/>
      <c r="B31" s="32"/>
      <c r="C31" s="43"/>
      <c r="D31" s="47"/>
      <c r="E31" s="43"/>
      <c r="F31" s="48"/>
      <c r="G31" s="35"/>
      <c r="H31" s="3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 ht="27.75" thickTop="1" thickBot="1" x14ac:dyDescent="0.3">
      <c r="A32" s="107" t="s">
        <v>39</v>
      </c>
      <c r="B32" s="108"/>
      <c r="C32" s="108"/>
      <c r="D32" s="108"/>
      <c r="E32" s="108"/>
      <c r="F32" s="109"/>
      <c r="G32" s="87">
        <f>+G16-G30</f>
        <v>8849464.6599999666</v>
      </c>
      <c r="H32" s="87">
        <v>375237.40000003576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27" thickTop="1" x14ac:dyDescent="0.25">
      <c r="A33" s="49"/>
      <c r="B33" s="50"/>
      <c r="C33" s="50"/>
      <c r="D33" s="51"/>
      <c r="E33" s="52"/>
      <c r="F33" s="53"/>
      <c r="G33" s="54"/>
      <c r="H33" s="5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26.25" x14ac:dyDescent="0.25">
      <c r="A34" s="23" t="s">
        <v>40</v>
      </c>
      <c r="B34" s="36" t="s">
        <v>41</v>
      </c>
      <c r="C34" s="37"/>
      <c r="D34" s="25"/>
      <c r="E34" s="42"/>
      <c r="F34" s="77"/>
      <c r="G34" s="80">
        <v>-54649.64</v>
      </c>
      <c r="H34" s="28">
        <v>9901.42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26.25" x14ac:dyDescent="0.25">
      <c r="A35" s="23" t="s">
        <v>42</v>
      </c>
      <c r="B35" s="36" t="s">
        <v>43</v>
      </c>
      <c r="C35" s="37"/>
      <c r="D35" s="25"/>
      <c r="E35" s="42"/>
      <c r="F35" s="79"/>
      <c r="G35" s="81">
        <v>0</v>
      </c>
      <c r="H35" s="82"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26.25" x14ac:dyDescent="0.25">
      <c r="A36" s="23" t="s">
        <v>44</v>
      </c>
      <c r="B36" s="36" t="s">
        <v>45</v>
      </c>
      <c r="C36" s="37"/>
      <c r="D36" s="25"/>
      <c r="E36" s="42"/>
      <c r="F36" s="79"/>
      <c r="G36" s="28">
        <v>2771937.9699999997</v>
      </c>
      <c r="H36" s="82">
        <v>345401.85999999987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8" customHeight="1" thickBot="1" x14ac:dyDescent="0.3">
      <c r="A37" s="46"/>
      <c r="B37" s="32"/>
      <c r="C37" s="43"/>
      <c r="D37" s="47"/>
      <c r="E37" s="43"/>
      <c r="F37" s="48"/>
      <c r="G37" s="35"/>
      <c r="H37" s="3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</row>
    <row r="38" spans="1:254" ht="27.75" thickTop="1" thickBot="1" x14ac:dyDescent="0.3">
      <c r="A38" s="107" t="s">
        <v>46</v>
      </c>
      <c r="B38" s="108"/>
      <c r="C38" s="108"/>
      <c r="D38" s="108"/>
      <c r="E38" s="108"/>
      <c r="F38" s="109"/>
      <c r="G38" s="87">
        <f>+G32+G34+G35+G36</f>
        <v>11566752.989999965</v>
      </c>
      <c r="H38" s="87">
        <v>730540.68000003556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2" customHeight="1" thickTop="1" x14ac:dyDescent="0.25">
      <c r="A39" s="49"/>
      <c r="B39" s="50"/>
      <c r="C39" s="50"/>
      <c r="D39" s="51"/>
      <c r="E39" s="52"/>
      <c r="F39" s="53"/>
      <c r="G39" s="54"/>
      <c r="H39" s="5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26.25" x14ac:dyDescent="0.25">
      <c r="A40" s="23" t="s">
        <v>47</v>
      </c>
      <c r="B40" s="36" t="s">
        <v>48</v>
      </c>
      <c r="C40" s="37"/>
      <c r="D40" s="36"/>
      <c r="E40" s="42"/>
      <c r="F40" s="44"/>
      <c r="G40" s="28"/>
      <c r="H40" s="2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26.25" x14ac:dyDescent="0.25">
      <c r="A41" s="27"/>
      <c r="B41" s="24" t="s">
        <v>4</v>
      </c>
      <c r="C41" s="42" t="s">
        <v>49</v>
      </c>
      <c r="D41" s="78"/>
      <c r="E41" s="42"/>
      <c r="F41" s="77"/>
      <c r="G41" s="62">
        <v>11366767.260000002</v>
      </c>
      <c r="H41" s="62">
        <v>11235830.75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26.25" x14ac:dyDescent="0.25">
      <c r="A42" s="27"/>
      <c r="B42" s="24" t="s">
        <v>6</v>
      </c>
      <c r="C42" s="42" t="s">
        <v>50</v>
      </c>
      <c r="D42" s="37"/>
      <c r="E42" s="42"/>
      <c r="F42" s="79"/>
      <c r="G42" s="83">
        <v>174997.75</v>
      </c>
      <c r="H42" s="62">
        <v>154568.56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26.25" x14ac:dyDescent="0.25">
      <c r="A43" s="27"/>
      <c r="B43" s="24" t="s">
        <v>7</v>
      </c>
      <c r="C43" s="42" t="s">
        <v>51</v>
      </c>
      <c r="D43" s="37"/>
      <c r="E43" s="42"/>
      <c r="F43" s="44"/>
      <c r="G43" s="28">
        <v>0</v>
      </c>
      <c r="H43" s="84"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26.25" x14ac:dyDescent="0.25">
      <c r="A44" s="86"/>
      <c r="B44" s="110" t="s">
        <v>52</v>
      </c>
      <c r="C44" s="110"/>
      <c r="D44" s="110"/>
      <c r="E44" s="110"/>
      <c r="F44" s="111"/>
      <c r="G44" s="85">
        <f>+G41+G42</f>
        <v>11541765.010000002</v>
      </c>
      <c r="H44" s="85">
        <v>11390399.310000001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26.25" x14ac:dyDescent="0.25">
      <c r="A45" s="46"/>
      <c r="B45" s="32"/>
      <c r="C45" s="43"/>
      <c r="D45" s="47"/>
      <c r="E45" s="43"/>
      <c r="F45" s="48"/>
      <c r="G45" s="35"/>
      <c r="H45" s="3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</row>
    <row r="46" spans="1:254" ht="17.25" customHeight="1" x14ac:dyDescent="0.25">
      <c r="A46" s="23" t="s">
        <v>53</v>
      </c>
      <c r="B46" s="36"/>
      <c r="C46" s="37"/>
      <c r="D46" s="36"/>
      <c r="E46" s="42"/>
      <c r="F46" s="44"/>
      <c r="G46" s="62">
        <v>24987.979999903589</v>
      </c>
      <c r="H46" s="62">
        <v>-10659858.629999965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.75" customHeight="1" thickBot="1" x14ac:dyDescent="0.3">
      <c r="A47" s="55"/>
      <c r="B47" s="56"/>
      <c r="C47" s="57"/>
      <c r="D47" s="57"/>
      <c r="E47" s="58"/>
      <c r="F47" s="59"/>
      <c r="G47" s="60"/>
      <c r="H47" s="6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</row>
    <row r="48" spans="1:254" x14ac:dyDescent="0.25">
      <c r="A48" s="6"/>
      <c r="B48" s="6"/>
      <c r="C48" s="8"/>
      <c r="D48" s="8"/>
      <c r="E48" s="10"/>
      <c r="F48" s="10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</row>
    <row r="49" spans="1:254" ht="16.5" thickBot="1" x14ac:dyDescent="0.3">
      <c r="A49" s="12"/>
      <c r="B49" s="12"/>
      <c r="F49" s="13"/>
    </row>
    <row r="50" spans="1:254" ht="15.75" customHeight="1" x14ac:dyDescent="0.25">
      <c r="A50" s="97" t="s">
        <v>56</v>
      </c>
      <c r="B50" s="98"/>
      <c r="C50" s="98"/>
      <c r="D50" s="98"/>
      <c r="E50" s="98"/>
      <c r="F50" s="98"/>
      <c r="G50" s="98"/>
      <c r="H50" s="98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</row>
    <row r="51" spans="1:254" ht="15.75" customHeight="1" thickBot="1" x14ac:dyDescent="0.3">
      <c r="A51" s="99"/>
      <c r="B51" s="100"/>
      <c r="C51" s="100"/>
      <c r="D51" s="100"/>
      <c r="E51" s="100"/>
      <c r="F51" s="100"/>
      <c r="G51" s="100"/>
      <c r="H51" s="100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</row>
    <row r="52" spans="1:254" ht="25.5" customHeight="1" x14ac:dyDescent="0.25">
      <c r="A52" s="101" t="s">
        <v>54</v>
      </c>
      <c r="B52" s="102"/>
      <c r="C52" s="102"/>
      <c r="D52" s="102"/>
      <c r="E52" s="102"/>
      <c r="F52" s="103"/>
      <c r="G52" s="112" t="s">
        <v>55</v>
      </c>
      <c r="H52" s="112" t="s">
        <v>1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</row>
    <row r="53" spans="1:254" ht="25.5" customHeight="1" x14ac:dyDescent="0.25">
      <c r="A53" s="104"/>
      <c r="B53" s="105"/>
      <c r="C53" s="105"/>
      <c r="D53" s="105"/>
      <c r="E53" s="105"/>
      <c r="F53" s="106"/>
      <c r="G53" s="94"/>
      <c r="H53" s="9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</row>
    <row r="54" spans="1:254" ht="26.25" customHeight="1" x14ac:dyDescent="0.25">
      <c r="A54" s="86"/>
      <c r="B54" s="95" t="s">
        <v>57</v>
      </c>
      <c r="C54" s="95"/>
      <c r="D54" s="95"/>
      <c r="E54" s="95"/>
      <c r="F54" s="96"/>
      <c r="G54" s="88"/>
      <c r="H54" s="88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</row>
    <row r="55" spans="1:254" ht="26.25" customHeight="1" x14ac:dyDescent="0.25">
      <c r="A55" s="66" t="s">
        <v>2</v>
      </c>
      <c r="B55" s="67" t="s">
        <v>58</v>
      </c>
      <c r="C55" s="67"/>
      <c r="D55" s="67"/>
      <c r="E55" s="67"/>
      <c r="F55" s="68"/>
      <c r="G55" s="90">
        <v>142693383.5</v>
      </c>
      <c r="H55" s="90">
        <v>133643434.46000002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</row>
    <row r="56" spans="1:254" ht="26.25" customHeight="1" x14ac:dyDescent="0.25">
      <c r="A56" s="66" t="s">
        <v>23</v>
      </c>
      <c r="B56" s="67" t="s">
        <v>59</v>
      </c>
      <c r="C56" s="67"/>
      <c r="D56" s="67"/>
      <c r="E56" s="67"/>
      <c r="F56" s="68"/>
      <c r="G56" s="90">
        <v>196198866.84999996</v>
      </c>
      <c r="H56" s="90">
        <v>188102792.04000002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</row>
    <row r="57" spans="1:254" ht="26.25" customHeight="1" x14ac:dyDescent="0.25">
      <c r="A57" s="66" t="s">
        <v>40</v>
      </c>
      <c r="B57" s="67" t="s">
        <v>60</v>
      </c>
      <c r="C57" s="67"/>
      <c r="D57" s="67"/>
      <c r="E57" s="67"/>
      <c r="F57" s="68"/>
      <c r="G57" s="90">
        <v>150605.73000000001</v>
      </c>
      <c r="H57" s="90">
        <v>150256.42000000001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</row>
    <row r="58" spans="1:254" ht="26.25" customHeight="1" x14ac:dyDescent="0.25">
      <c r="A58" s="86"/>
      <c r="B58" s="95" t="s">
        <v>61</v>
      </c>
      <c r="C58" s="95"/>
      <c r="D58" s="95"/>
      <c r="E58" s="95"/>
      <c r="F58" s="96"/>
      <c r="G58" s="91">
        <f>SUM(G55:G57)</f>
        <v>339042856.07999998</v>
      </c>
      <c r="H58" s="91">
        <f>SUM(H55:H57)</f>
        <v>321896482.92000008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</row>
    <row r="59" spans="1:254" ht="26.25" customHeight="1" x14ac:dyDescent="0.25">
      <c r="A59" s="72" t="s">
        <v>42</v>
      </c>
      <c r="B59" s="73" t="s">
        <v>62</v>
      </c>
      <c r="C59" s="73"/>
      <c r="D59" s="73"/>
      <c r="E59" s="73"/>
      <c r="F59" s="74"/>
      <c r="G59" s="90">
        <v>492390</v>
      </c>
      <c r="H59" s="90">
        <v>350770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</row>
    <row r="60" spans="1:254" ht="26.25" customHeight="1" x14ac:dyDescent="0.25">
      <c r="A60" s="86"/>
      <c r="B60" s="95" t="s">
        <v>63</v>
      </c>
      <c r="C60" s="95"/>
      <c r="D60" s="95"/>
      <c r="E60" s="95"/>
      <c r="F60" s="96"/>
      <c r="G60" s="88">
        <f>+G58+G59</f>
        <v>339535246.07999998</v>
      </c>
      <c r="H60" s="88">
        <f>+H58+H59</f>
        <v>322247252.92000008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</row>
    <row r="61" spans="1:254" ht="26.25" customHeight="1" x14ac:dyDescent="0.25">
      <c r="A61" s="69"/>
      <c r="B61" s="70"/>
      <c r="C61" s="70"/>
      <c r="D61" s="70"/>
      <c r="E61" s="70"/>
      <c r="F61" s="71"/>
      <c r="G61" s="75"/>
      <c r="H61" s="75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</row>
    <row r="62" spans="1:254" ht="26.25" customHeight="1" x14ac:dyDescent="0.25">
      <c r="A62" s="86"/>
      <c r="B62" s="95" t="s">
        <v>64</v>
      </c>
      <c r="C62" s="95"/>
      <c r="D62" s="95"/>
      <c r="E62" s="95"/>
      <c r="F62" s="96"/>
      <c r="G62" s="89"/>
      <c r="H62" s="89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</row>
    <row r="63" spans="1:254" ht="26.25" customHeight="1" x14ac:dyDescent="0.25">
      <c r="A63" s="66" t="s">
        <v>2</v>
      </c>
      <c r="B63" s="67" t="s">
        <v>65</v>
      </c>
      <c r="C63" s="67"/>
      <c r="D63" s="67"/>
      <c r="E63" s="67"/>
      <c r="F63" s="68"/>
      <c r="G63" s="90">
        <v>165349340.78</v>
      </c>
      <c r="H63" s="90">
        <v>162553280.71000004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</row>
    <row r="64" spans="1:254" ht="26.25" customHeight="1" x14ac:dyDescent="0.25">
      <c r="A64" s="66" t="s">
        <v>23</v>
      </c>
      <c r="B64" s="67" t="s">
        <v>66</v>
      </c>
      <c r="C64" s="67"/>
      <c r="D64" s="67"/>
      <c r="E64" s="67"/>
      <c r="F64" s="68"/>
      <c r="G64" s="90">
        <v>56688720.530000001</v>
      </c>
      <c r="H64" s="90">
        <v>56895056.409999996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</row>
    <row r="65" spans="1:254" ht="26.25" customHeight="1" x14ac:dyDescent="0.25">
      <c r="A65" s="66" t="s">
        <v>40</v>
      </c>
      <c r="B65" s="67" t="s">
        <v>67</v>
      </c>
      <c r="C65" s="67"/>
      <c r="D65" s="67"/>
      <c r="E65" s="67"/>
      <c r="F65" s="68"/>
      <c r="G65" s="92">
        <v>0</v>
      </c>
      <c r="H65" s="92">
        <v>0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</row>
    <row r="66" spans="1:254" ht="26.25" customHeight="1" x14ac:dyDescent="0.25">
      <c r="A66" s="66" t="s">
        <v>42</v>
      </c>
      <c r="B66" s="67" t="s">
        <v>68</v>
      </c>
      <c r="C66" s="67"/>
      <c r="D66" s="67"/>
      <c r="E66" s="67"/>
      <c r="F66" s="68"/>
      <c r="G66" s="90">
        <v>109701737.43000001</v>
      </c>
      <c r="H66" s="90">
        <v>97076037.899999991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</row>
    <row r="67" spans="1:254" ht="26.25" customHeight="1" x14ac:dyDescent="0.25">
      <c r="A67" s="66" t="s">
        <v>44</v>
      </c>
      <c r="B67" s="67" t="s">
        <v>69</v>
      </c>
      <c r="C67" s="67"/>
      <c r="D67" s="67"/>
      <c r="E67" s="67"/>
      <c r="F67" s="68"/>
      <c r="G67" s="90">
        <v>7303057.3399999999</v>
      </c>
      <c r="H67" s="90">
        <v>5372107.9000000004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</row>
    <row r="68" spans="1:254" ht="26.25" customHeight="1" x14ac:dyDescent="0.25">
      <c r="A68" s="86"/>
      <c r="B68" s="95" t="s">
        <v>70</v>
      </c>
      <c r="C68" s="95"/>
      <c r="D68" s="95"/>
      <c r="E68" s="95"/>
      <c r="F68" s="96"/>
      <c r="G68" s="91">
        <f>SUM(G63:G67)</f>
        <v>339042856.07999998</v>
      </c>
      <c r="H68" s="91">
        <f>SUM(H63:H67)</f>
        <v>321896482.92000002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</row>
    <row r="69" spans="1:254" ht="26.25" customHeight="1" x14ac:dyDescent="0.25">
      <c r="A69" s="66" t="s">
        <v>71</v>
      </c>
      <c r="B69" s="67" t="s">
        <v>62</v>
      </c>
      <c r="C69" s="67"/>
      <c r="D69" s="67"/>
      <c r="E69" s="67"/>
      <c r="F69" s="68"/>
      <c r="G69" s="90">
        <v>492390</v>
      </c>
      <c r="H69" s="90">
        <v>350770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</row>
    <row r="70" spans="1:254" ht="26.25" customHeight="1" x14ac:dyDescent="0.25">
      <c r="A70" s="86"/>
      <c r="B70" s="95" t="s">
        <v>72</v>
      </c>
      <c r="C70" s="95"/>
      <c r="D70" s="95"/>
      <c r="E70" s="95"/>
      <c r="F70" s="96"/>
      <c r="G70" s="88">
        <f>+G68+G69</f>
        <v>339535246.07999998</v>
      </c>
      <c r="H70" s="88">
        <f>+H68+H69</f>
        <v>322247252.92000002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</row>
    <row r="71" spans="1:254" x14ac:dyDescent="0.25">
      <c r="A71" s="6"/>
      <c r="B71" s="6"/>
      <c r="C71" s="8"/>
      <c r="D71" s="8"/>
      <c r="E71" s="8"/>
      <c r="F71" s="15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</row>
    <row r="72" spans="1:254" x14ac:dyDescent="0.25">
      <c r="A72" s="6"/>
      <c r="B72" s="6"/>
      <c r="C72" s="8"/>
      <c r="D72" s="8"/>
      <c r="E72" s="8"/>
      <c r="F72" s="15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</row>
    <row r="73" spans="1:254" x14ac:dyDescent="0.25">
      <c r="A73" s="12"/>
      <c r="B73" s="12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</row>
    <row r="74" spans="1:254" x14ac:dyDescent="0.25">
      <c r="A74" s="12"/>
      <c r="B74" s="12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</row>
    <row r="75" spans="1:254" x14ac:dyDescent="0.25">
      <c r="A75" s="12"/>
      <c r="B75" s="12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</row>
    <row r="76" spans="1:254" x14ac:dyDescent="0.25">
      <c r="A76" s="12"/>
      <c r="B76" s="12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</row>
    <row r="77" spans="1:254" x14ac:dyDescent="0.25">
      <c r="A77" s="12"/>
      <c r="B77" s="12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</row>
    <row r="78" spans="1:254" x14ac:dyDescent="0.25">
      <c r="A78" s="12"/>
      <c r="B78" s="12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</row>
    <row r="79" spans="1:254" x14ac:dyDescent="0.25">
      <c r="A79" s="12"/>
      <c r="B79" s="12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</row>
    <row r="80" spans="1:254" x14ac:dyDescent="0.25">
      <c r="A80" s="12"/>
      <c r="B80" s="12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</row>
    <row r="81" spans="1:254" x14ac:dyDescent="0.25">
      <c r="A81" s="12"/>
      <c r="B81" s="12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</row>
    <row r="82" spans="1:254" x14ac:dyDescent="0.25">
      <c r="A82" s="12"/>
      <c r="B82" s="12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</row>
    <row r="83" spans="1:254" x14ac:dyDescent="0.25">
      <c r="A83" s="12"/>
      <c r="B83" s="12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</row>
    <row r="84" spans="1:254" x14ac:dyDescent="0.25">
      <c r="A84" s="12"/>
      <c r="B84" s="12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</row>
    <row r="85" spans="1:254" x14ac:dyDescent="0.25">
      <c r="A85" s="12"/>
      <c r="B85" s="12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</row>
    <row r="86" spans="1:254" x14ac:dyDescent="0.25">
      <c r="A86" s="12"/>
      <c r="B86" s="12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</row>
    <row r="87" spans="1:254" x14ac:dyDescent="0.25">
      <c r="A87" s="12"/>
      <c r="B87" s="12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</row>
    <row r="88" spans="1:254" x14ac:dyDescent="0.25">
      <c r="A88" s="12"/>
      <c r="B88" s="12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</row>
    <row r="89" spans="1:254" x14ac:dyDescent="0.25">
      <c r="A89" s="12"/>
      <c r="B89" s="12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</row>
    <row r="90" spans="1:254" x14ac:dyDescent="0.25">
      <c r="A90" s="12"/>
      <c r="B90" s="12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</row>
    <row r="91" spans="1:254" x14ac:dyDescent="0.25">
      <c r="A91" s="12"/>
      <c r="B91" s="12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</row>
    <row r="92" spans="1:254" x14ac:dyDescent="0.25">
      <c r="A92" s="12"/>
      <c r="B92" s="12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</row>
    <row r="93" spans="1:254" x14ac:dyDescent="0.25">
      <c r="A93" s="12"/>
      <c r="B93" s="12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  <c r="IT93" s="13"/>
    </row>
    <row r="94" spans="1:254" x14ac:dyDescent="0.25">
      <c r="A94" s="12"/>
      <c r="B94" s="12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  <c r="IT94" s="13"/>
    </row>
    <row r="95" spans="1:254" x14ac:dyDescent="0.25">
      <c r="A95" s="12"/>
      <c r="B95" s="12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</row>
    <row r="96" spans="1:254" x14ac:dyDescent="0.25">
      <c r="A96" s="12"/>
      <c r="B96" s="12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</row>
    <row r="97" spans="1:254" x14ac:dyDescent="0.25">
      <c r="A97" s="12"/>
      <c r="B97" s="12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</row>
    <row r="98" spans="1:254" x14ac:dyDescent="0.25">
      <c r="A98" s="12"/>
      <c r="B98" s="12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</row>
    <row r="99" spans="1:254" x14ac:dyDescent="0.25">
      <c r="A99" s="12"/>
      <c r="B99" s="12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</row>
    <row r="100" spans="1:254" x14ac:dyDescent="0.25">
      <c r="A100" s="12"/>
      <c r="B100" s="12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</row>
    <row r="101" spans="1:254" x14ac:dyDescent="0.25">
      <c r="A101" s="12"/>
      <c r="B101" s="12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</row>
    <row r="102" spans="1:254" x14ac:dyDescent="0.25">
      <c r="A102" s="12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</row>
    <row r="103" spans="1:254" x14ac:dyDescent="0.25">
      <c r="A103" s="12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</row>
    <row r="104" spans="1:254" x14ac:dyDescent="0.25">
      <c r="A104" s="12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</row>
    <row r="105" spans="1:254" x14ac:dyDescent="0.25">
      <c r="A105" s="12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</row>
    <row r="106" spans="1:254" x14ac:dyDescent="0.25">
      <c r="A106" s="12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</row>
    <row r="107" spans="1:254" x14ac:dyDescent="0.25">
      <c r="A107" s="12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</row>
    <row r="108" spans="1:254" x14ac:dyDescent="0.25">
      <c r="A108" s="12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</row>
    <row r="109" spans="1:254" x14ac:dyDescent="0.25">
      <c r="A109" s="12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</row>
    <row r="110" spans="1:254" x14ac:dyDescent="0.25">
      <c r="A110" s="12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  <c r="IT110" s="13"/>
    </row>
    <row r="111" spans="1:254" x14ac:dyDescent="0.25">
      <c r="A111" s="12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</row>
    <row r="112" spans="1:254" x14ac:dyDescent="0.25">
      <c r="A112" s="12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</row>
    <row r="113" spans="1:254" x14ac:dyDescent="0.25">
      <c r="A113" s="12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</row>
    <row r="114" spans="1:254" x14ac:dyDescent="0.25">
      <c r="A114" s="12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</row>
    <row r="115" spans="1:254" x14ac:dyDescent="0.25">
      <c r="A115" s="12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  <c r="IT115" s="13"/>
    </row>
    <row r="116" spans="1:254" x14ac:dyDescent="0.25">
      <c r="A116" s="12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  <c r="IT116" s="13"/>
    </row>
    <row r="117" spans="1:254" x14ac:dyDescent="0.25">
      <c r="A117" s="12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  <c r="IT117" s="13"/>
    </row>
    <row r="118" spans="1:254" x14ac:dyDescent="0.25">
      <c r="A118" s="12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</row>
    <row r="119" spans="1:254" x14ac:dyDescent="0.25">
      <c r="A119" s="12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</row>
    <row r="120" spans="1:254" x14ac:dyDescent="0.25">
      <c r="A120" s="12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</row>
    <row r="121" spans="1:254" x14ac:dyDescent="0.25">
      <c r="A121" s="12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</row>
    <row r="122" spans="1:254" x14ac:dyDescent="0.25">
      <c r="A122" s="12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</row>
    <row r="123" spans="1:254" x14ac:dyDescent="0.25">
      <c r="A123" s="12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</row>
    <row r="124" spans="1:254" x14ac:dyDescent="0.25">
      <c r="A124" s="12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</row>
    <row r="125" spans="1:254" x14ac:dyDescent="0.25">
      <c r="A125" s="12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</row>
    <row r="126" spans="1:254" x14ac:dyDescent="0.25">
      <c r="A126" s="12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</row>
    <row r="127" spans="1:254" x14ac:dyDescent="0.25">
      <c r="A127" s="12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</row>
    <row r="128" spans="1:254" x14ac:dyDescent="0.25">
      <c r="A128" s="12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</row>
    <row r="129" spans="1:254" x14ac:dyDescent="0.25">
      <c r="A129" s="12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</row>
    <row r="130" spans="1:254" x14ac:dyDescent="0.25">
      <c r="A130" s="12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</row>
    <row r="131" spans="1:254" x14ac:dyDescent="0.25">
      <c r="A131" s="12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</row>
    <row r="132" spans="1:254" x14ac:dyDescent="0.25">
      <c r="A132" s="12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</row>
    <row r="133" spans="1:254" x14ac:dyDescent="0.25">
      <c r="A133" s="12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</row>
    <row r="134" spans="1:254" x14ac:dyDescent="0.25">
      <c r="A134" s="12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</row>
    <row r="135" spans="1:254" x14ac:dyDescent="0.25">
      <c r="A135" s="12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</row>
    <row r="136" spans="1:254" x14ac:dyDescent="0.25">
      <c r="A136" s="12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</row>
    <row r="137" spans="1:254" x14ac:dyDescent="0.25">
      <c r="A137" s="12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</row>
    <row r="138" spans="1:254" x14ac:dyDescent="0.25">
      <c r="A138" s="12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</row>
    <row r="139" spans="1:254" x14ac:dyDescent="0.25">
      <c r="A139" s="12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</row>
    <row r="140" spans="1:254" x14ac:dyDescent="0.25">
      <c r="A140" s="12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</row>
    <row r="141" spans="1:254" x14ac:dyDescent="0.25">
      <c r="A141" s="12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</row>
    <row r="142" spans="1:254" x14ac:dyDescent="0.25">
      <c r="A142" s="12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</row>
    <row r="143" spans="1:254" x14ac:dyDescent="0.25">
      <c r="A143" s="12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</row>
    <row r="144" spans="1:254" x14ac:dyDescent="0.25">
      <c r="A144" s="12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</row>
    <row r="145" spans="1:254" x14ac:dyDescent="0.25">
      <c r="A145" s="12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</row>
    <row r="146" spans="1:254" x14ac:dyDescent="0.25">
      <c r="A146" s="12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</row>
    <row r="147" spans="1:254" x14ac:dyDescent="0.25">
      <c r="A147" s="12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</row>
    <row r="148" spans="1:254" x14ac:dyDescent="0.25">
      <c r="A148" s="12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</row>
    <row r="149" spans="1:254" x14ac:dyDescent="0.25">
      <c r="A149" s="12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</row>
    <row r="150" spans="1:254" x14ac:dyDescent="0.25">
      <c r="A150" s="12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</row>
    <row r="151" spans="1:254" x14ac:dyDescent="0.25">
      <c r="A151" s="12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</row>
    <row r="152" spans="1:254" x14ac:dyDescent="0.25">
      <c r="A152" s="12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</row>
    <row r="153" spans="1:254" x14ac:dyDescent="0.25">
      <c r="A153" s="12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</row>
    <row r="154" spans="1:254" x14ac:dyDescent="0.25">
      <c r="A154" s="12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</row>
    <row r="155" spans="1:254" x14ac:dyDescent="0.25">
      <c r="A155" s="12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</row>
    <row r="156" spans="1:254" x14ac:dyDescent="0.25">
      <c r="A156" s="12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</row>
    <row r="157" spans="1:254" x14ac:dyDescent="0.25">
      <c r="A157" s="12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</row>
    <row r="158" spans="1:254" x14ac:dyDescent="0.25">
      <c r="A158" s="12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  <c r="IT158" s="13"/>
    </row>
    <row r="159" spans="1:254" x14ac:dyDescent="0.25">
      <c r="A159" s="12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</row>
    <row r="160" spans="1:254" x14ac:dyDescent="0.25">
      <c r="A160" s="12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</row>
    <row r="161" spans="1:254" x14ac:dyDescent="0.25">
      <c r="A161" s="12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</row>
    <row r="162" spans="1:254" x14ac:dyDescent="0.25">
      <c r="A162" s="12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</row>
    <row r="163" spans="1:254" x14ac:dyDescent="0.25">
      <c r="A163" s="12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</row>
    <row r="164" spans="1:254" x14ac:dyDescent="0.25">
      <c r="A164" s="12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</row>
    <row r="165" spans="1:254" x14ac:dyDescent="0.25">
      <c r="A165" s="12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</row>
    <row r="166" spans="1:254" x14ac:dyDescent="0.25">
      <c r="A166" s="12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</row>
    <row r="167" spans="1:254" x14ac:dyDescent="0.25">
      <c r="A167" s="12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</row>
    <row r="168" spans="1:254" x14ac:dyDescent="0.25">
      <c r="A168" s="12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</row>
    <row r="169" spans="1:254" x14ac:dyDescent="0.25">
      <c r="A169" s="12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</row>
    <row r="170" spans="1:254" x14ac:dyDescent="0.25">
      <c r="A170" s="12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</row>
    <row r="171" spans="1:254" x14ac:dyDescent="0.25">
      <c r="A171" s="12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</row>
    <row r="172" spans="1:254" x14ac:dyDescent="0.25">
      <c r="A172" s="12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</row>
    <row r="173" spans="1:254" x14ac:dyDescent="0.25">
      <c r="A173" s="12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</row>
    <row r="174" spans="1:254" x14ac:dyDescent="0.25">
      <c r="A174" s="12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</row>
    <row r="175" spans="1:254" x14ac:dyDescent="0.25">
      <c r="A175" s="12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</row>
    <row r="176" spans="1:254" x14ac:dyDescent="0.25">
      <c r="A176" s="12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</row>
    <row r="177" spans="1:254" x14ac:dyDescent="0.25">
      <c r="A177" s="12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</row>
    <row r="178" spans="1:254" x14ac:dyDescent="0.25">
      <c r="A178" s="12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</row>
    <row r="179" spans="1:254" x14ac:dyDescent="0.25">
      <c r="A179" s="12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</row>
    <row r="180" spans="1:254" x14ac:dyDescent="0.25">
      <c r="A180" s="12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</row>
    <row r="181" spans="1:254" x14ac:dyDescent="0.25">
      <c r="A181" s="12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</row>
    <row r="182" spans="1:254" x14ac:dyDescent="0.25">
      <c r="A182" s="12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</row>
    <row r="183" spans="1:254" x14ac:dyDescent="0.25">
      <c r="A183" s="12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</row>
    <row r="184" spans="1:254" x14ac:dyDescent="0.25">
      <c r="A184" s="12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</row>
    <row r="185" spans="1:254" x14ac:dyDescent="0.25">
      <c r="A185" s="12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</row>
    <row r="186" spans="1:254" x14ac:dyDescent="0.25">
      <c r="A186" s="12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</row>
    <row r="187" spans="1:254" x14ac:dyDescent="0.25">
      <c r="A187" s="12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</row>
    <row r="188" spans="1:254" x14ac:dyDescent="0.25">
      <c r="A188" s="12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</row>
    <row r="189" spans="1:254" x14ac:dyDescent="0.25">
      <c r="A189" s="12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</row>
    <row r="190" spans="1:254" x14ac:dyDescent="0.25">
      <c r="A190" s="12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</row>
    <row r="191" spans="1:254" x14ac:dyDescent="0.25">
      <c r="A191" s="12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</row>
    <row r="192" spans="1:254" x14ac:dyDescent="0.25">
      <c r="A192" s="12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</row>
    <row r="193" spans="1:254" x14ac:dyDescent="0.25">
      <c r="A193" s="12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</row>
    <row r="194" spans="1:254" x14ac:dyDescent="0.25">
      <c r="A194" s="12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</row>
  </sheetData>
  <mergeCells count="19">
    <mergeCell ref="B44:F44"/>
    <mergeCell ref="B16:F16"/>
    <mergeCell ref="B30:F30"/>
    <mergeCell ref="A32:F32"/>
    <mergeCell ref="A52:F53"/>
    <mergeCell ref="A1:H2"/>
    <mergeCell ref="A4:F5"/>
    <mergeCell ref="G4:G5"/>
    <mergeCell ref="H4:H5"/>
    <mergeCell ref="A38:F38"/>
    <mergeCell ref="A50:H51"/>
    <mergeCell ref="G52:G53"/>
    <mergeCell ref="H52:H53"/>
    <mergeCell ref="B70:F70"/>
    <mergeCell ref="B54:F54"/>
    <mergeCell ref="B58:F58"/>
    <mergeCell ref="B60:F60"/>
    <mergeCell ref="B62:F62"/>
    <mergeCell ref="B68:F68"/>
  </mergeCells>
  <pageMargins left="0.31496062992125984" right="0.31496062992125984" top="0.74803149606299213" bottom="0.74803149606299213" header="0.31496062992125984" footer="0.31496062992125984"/>
  <pageSetup paperSize="9" scale="46" fitToHeight="0" orientation="portrait" r:id="rId1"/>
  <headerFooter>
    <oddHeader>&amp;LAZIENDA OSPEDALIERA DI PERUGIA&amp;CBILANCIO DI ESERCIZIO 2024&amp;RCONTO ECONOMICO</oddHeader>
  </headerFooter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Bilancio di esercizio 2025</vt:lpstr>
      <vt:lpstr>'Bilancio di esercizio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CATIA FIANDRINI</dc:creator>
  <cp:lastModifiedBy>FEDERICA FONGO</cp:lastModifiedBy>
  <dcterms:created xsi:type="dcterms:W3CDTF">2025-06-04T08:55:07Z</dcterms:created>
  <dcterms:modified xsi:type="dcterms:W3CDTF">2026-05-25T12:04:48Z</dcterms:modified>
</cp:coreProperties>
</file>